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sięgowość\Desktop\"/>
    </mc:Choice>
  </mc:AlternateContent>
  <bookViews>
    <workbookView xWindow="0" yWindow="0" windowWidth="28470" windowHeight="1221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0" i="1" l="1"/>
  <c r="C92" i="1"/>
  <c r="C16" i="1" l="1"/>
  <c r="C18" i="1" l="1"/>
  <c r="C13" i="1"/>
  <c r="C68" i="1"/>
  <c r="C61" i="1"/>
  <c r="C55" i="1"/>
  <c r="C49" i="1"/>
  <c r="C43" i="1"/>
  <c r="C37" i="1"/>
</calcChain>
</file>

<file path=xl/sharedStrings.xml><?xml version="1.0" encoding="utf-8"?>
<sst xmlns="http://schemas.openxmlformats.org/spreadsheetml/2006/main" count="177" uniqueCount="157">
  <si>
    <t>1.</t>
  </si>
  <si>
    <t>2.</t>
  </si>
  <si>
    <t>3.</t>
  </si>
  <si>
    <t>4.</t>
  </si>
  <si>
    <t>5.</t>
  </si>
  <si>
    <t>Lp.</t>
  </si>
  <si>
    <t>Treść</t>
  </si>
  <si>
    <t>Plan</t>
  </si>
  <si>
    <t>I.</t>
  </si>
  <si>
    <t>Przychody</t>
  </si>
  <si>
    <t>Składki członkowskie</t>
  </si>
  <si>
    <t>Refundacja kosztów przez Urzędy Marszałkowskie                          staże podyplomowe</t>
  </si>
  <si>
    <t>Min. Zdrowia- czynności przejęte od administracji państwowej</t>
  </si>
  <si>
    <t>Komisja Praktyk Prywatnych - opłaty rejestracyjne</t>
  </si>
  <si>
    <t>Komisja Kształcenia- opłaty rejestracyjne - podmioty szkolące</t>
  </si>
  <si>
    <t>6.</t>
  </si>
  <si>
    <t>Przychody finansowe</t>
  </si>
  <si>
    <t>7.</t>
  </si>
  <si>
    <t>Pozostałe przychody</t>
  </si>
  <si>
    <t>8.</t>
  </si>
  <si>
    <t>Przychody - Ośrodek Kształcenia</t>
  </si>
  <si>
    <t>9.</t>
  </si>
  <si>
    <t>Przychody z działalności gospodarczej OIL</t>
  </si>
  <si>
    <t>9.1</t>
  </si>
  <si>
    <t>Przychody z reklam</t>
  </si>
  <si>
    <t>9.2</t>
  </si>
  <si>
    <t>Pozostałe przychody z działalności gospodarczej</t>
  </si>
  <si>
    <t>II</t>
  </si>
  <si>
    <t>Wydatki</t>
  </si>
  <si>
    <t>Ogólna działalność ORL</t>
  </si>
  <si>
    <t>1.1</t>
  </si>
  <si>
    <t xml:space="preserve">Odpis składek na NIL </t>
  </si>
  <si>
    <t>1.2</t>
  </si>
  <si>
    <t>Organizacja posiedzeń ORL i Prezydium ORL</t>
  </si>
  <si>
    <t>1.3</t>
  </si>
  <si>
    <t>Okręgowy Zjazd Lekarzy</t>
  </si>
  <si>
    <t>1.4</t>
  </si>
  <si>
    <t>Fundusz Prezesa ORL</t>
  </si>
  <si>
    <t>1.5</t>
  </si>
  <si>
    <t>Rozmowy z telefonów komórkowych</t>
  </si>
  <si>
    <t>1.6</t>
  </si>
  <si>
    <t>Organizacja szkoleń - staże podyplomowe</t>
  </si>
  <si>
    <t>1.7</t>
  </si>
  <si>
    <t>Koszty osobowe + ZUS</t>
  </si>
  <si>
    <t>1.8</t>
  </si>
  <si>
    <t>Grupowe ubezpieczenie NW - posiedzenia ORL</t>
  </si>
  <si>
    <t>1.9</t>
  </si>
  <si>
    <t>Zryczałtowane diety za wykonywanie zadań samorządowych i posiedzenia ORL i Prezydium ORL</t>
  </si>
  <si>
    <t>1.10</t>
  </si>
  <si>
    <t>Wynagrodzenie zryczałtowane osób funkcyjnych</t>
  </si>
  <si>
    <t>1.11</t>
  </si>
  <si>
    <t>Ryczałty samochodowe dla osób funkcyjnych</t>
  </si>
  <si>
    <t>1.12</t>
  </si>
  <si>
    <t>Zakupy wyposażenia i oprogramowania komputerowego (Kraków + delegatury)</t>
  </si>
  <si>
    <t>1.13</t>
  </si>
  <si>
    <t>Wyjazdy służbowe - kursy, szkolenia i inne spotkania</t>
  </si>
  <si>
    <t>1.14</t>
  </si>
  <si>
    <t>Państwowy Fundusz Rehabilitacji Osób Niepełnosprawnych - PFRON</t>
  </si>
  <si>
    <t>1.15</t>
  </si>
  <si>
    <t>1.16</t>
  </si>
  <si>
    <t>Spotkania środowiskowe (Bal Lekarza,Piknik Lekarsko-Adwokacki)</t>
  </si>
  <si>
    <t>1.17</t>
  </si>
  <si>
    <t>Konferencja etyczna</t>
  </si>
  <si>
    <t>1.18</t>
  </si>
  <si>
    <t>Wpłata OIL w Krakowie na rzecz fundacji Lekarze dla lekarzy (NRL w Warszawie)</t>
  </si>
  <si>
    <t>Fundusz rezerwowy</t>
  </si>
  <si>
    <t>Delegatura OIL w Nowym Sączu</t>
  </si>
  <si>
    <t>2.1</t>
  </si>
  <si>
    <t>Koszty lokalowe</t>
  </si>
  <si>
    <t>2.2</t>
  </si>
  <si>
    <t>Koszty działalności administracyjnej</t>
  </si>
  <si>
    <t>2.3</t>
  </si>
  <si>
    <t>Pozostałe usługi na rzecz delegatury</t>
  </si>
  <si>
    <t>2.4</t>
  </si>
  <si>
    <t>Organizacja posiedzeń lekarzy w delegaturze</t>
  </si>
  <si>
    <t>2.5</t>
  </si>
  <si>
    <t>Delegatura OIL w Krośnie</t>
  </si>
  <si>
    <t>3.1</t>
  </si>
  <si>
    <t>3.2</t>
  </si>
  <si>
    <t>3.3</t>
  </si>
  <si>
    <t>3.4</t>
  </si>
  <si>
    <t>3.5</t>
  </si>
  <si>
    <t>Delegatura OIL w Przemyślu</t>
  </si>
  <si>
    <t>4.1</t>
  </si>
  <si>
    <t>4.2</t>
  </si>
  <si>
    <t>4.3</t>
  </si>
  <si>
    <t>4.4</t>
  </si>
  <si>
    <t>4.5</t>
  </si>
  <si>
    <t>Wspólne koszty funkcjonowania izby</t>
  </si>
  <si>
    <t>5.1</t>
  </si>
  <si>
    <t>5.2</t>
  </si>
  <si>
    <t>5.3</t>
  </si>
  <si>
    <t>Pozostałe usługi na rzecz Izby</t>
  </si>
  <si>
    <t>5.4</t>
  </si>
  <si>
    <t>Ubezpieczenie majątku trwałego</t>
  </si>
  <si>
    <t>5.5</t>
  </si>
  <si>
    <t>Koszty działalności Komisji i Zespołów ORL</t>
  </si>
  <si>
    <t>6.1</t>
  </si>
  <si>
    <t>Komisja Rewizyjna</t>
  </si>
  <si>
    <t>6.2</t>
  </si>
  <si>
    <t>Komisja Seniorów</t>
  </si>
  <si>
    <t>6.3</t>
  </si>
  <si>
    <t>Komisja Stomatologiczna</t>
  </si>
  <si>
    <t>6.4</t>
  </si>
  <si>
    <t>6.5</t>
  </si>
  <si>
    <t>Pozostałe komisje i zespoły</t>
  </si>
  <si>
    <t>6.6</t>
  </si>
  <si>
    <t>Rezerwa</t>
  </si>
  <si>
    <t xml:space="preserve">Fundusz Kształcenia Lekarzy </t>
  </si>
  <si>
    <t>7.1</t>
  </si>
  <si>
    <t>Fundusz Kształcenia Lekarzy Medycyny</t>
  </si>
  <si>
    <t>7.2</t>
  </si>
  <si>
    <t>Fundusz Kształcenia Lekarzy Dentystów</t>
  </si>
  <si>
    <t>Ośrodek Kształcenia</t>
  </si>
  <si>
    <t>10.</t>
  </si>
  <si>
    <t>Rzecznik Praw Lekarza,Mediator i pomoc prawna dla lekarzy</t>
  </si>
  <si>
    <t>11.</t>
  </si>
  <si>
    <t>Działalność wydawnicza GGL i GGLD</t>
  </si>
  <si>
    <t>12.</t>
  </si>
  <si>
    <t>Koszty kolportażu GGL i GGLD</t>
  </si>
  <si>
    <t>13.</t>
  </si>
  <si>
    <t>Koszty bieżących remontów</t>
  </si>
  <si>
    <t>15.</t>
  </si>
  <si>
    <t>Aplikacja Moja Izba</t>
  </si>
  <si>
    <t>16.</t>
  </si>
  <si>
    <t>Nowy program FINN</t>
  </si>
  <si>
    <t>17.</t>
  </si>
  <si>
    <t>18.</t>
  </si>
  <si>
    <t>Pozostałe koszty operacyjne (w tym refakturowane)</t>
  </si>
  <si>
    <t>19.</t>
  </si>
  <si>
    <t>20.</t>
  </si>
  <si>
    <t>Koszty rejestracji i kontroli podmiotów kształcących</t>
  </si>
  <si>
    <t>21.</t>
  </si>
  <si>
    <t>Koszty działalności Okręgowego Rzecznika Odpowiedzialności Zawodowej</t>
  </si>
  <si>
    <t>22.</t>
  </si>
  <si>
    <t>Koszty działalności Okręgowego Sądu Lekarskiego</t>
  </si>
  <si>
    <t>23.</t>
  </si>
  <si>
    <t>Okręgowy Rejestr Lekarzy</t>
  </si>
  <si>
    <t>24.</t>
  </si>
  <si>
    <t>Komisje Orzekające</t>
  </si>
  <si>
    <t>25.</t>
  </si>
  <si>
    <t>RAZEM KOSZTY</t>
  </si>
  <si>
    <t>Przychody  minus  koszty</t>
  </si>
  <si>
    <t>Koszty utrzymania miejsc noclegowych</t>
  </si>
  <si>
    <t>Projekt preliminarza ORL na 2020 rok</t>
  </si>
  <si>
    <t>2020 rok</t>
  </si>
  <si>
    <r>
      <t xml:space="preserve">Komisja Młodych Lekarzy </t>
    </r>
    <r>
      <rPr>
        <sz val="8"/>
        <color theme="1"/>
        <rFont val="Czcionka tekstu podstawowego"/>
        <charset val="238"/>
      </rPr>
      <t>(w przychodach opłaty uczestników Konferencji w Poroninie)</t>
    </r>
  </si>
  <si>
    <t>Fundusz Rezerwowy Okręgowego Sądu Lekarskiego</t>
  </si>
  <si>
    <t>Fundusz Rezerwowy Okręgowego Rzecznika Odpowiedzialności Zawodowej</t>
  </si>
  <si>
    <t>26.</t>
  </si>
  <si>
    <t>Archiwizacja przejętej dokumentacji zmarłych lekarzy</t>
  </si>
  <si>
    <t>Koszty uroczystego otwarcia siedziby OIL</t>
  </si>
  <si>
    <t xml:space="preserve">Koszty wynagrodzeń </t>
  </si>
  <si>
    <t>Koszty wynagrodzeń</t>
  </si>
  <si>
    <t>14.</t>
  </si>
  <si>
    <t>Fundusz Jubileuszowy dla lekarzy i lekarzy dentystów</t>
  </si>
  <si>
    <t>Komisja Bytowa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</si>
</sst>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238"/>
      <scheme val="minor"/>
    </font>
    <font>
      <b/>
      <sz val="14"/>
      <color theme="1"/>
      <name val="Czcionka tekstu podstawowego"/>
      <charset val="238"/>
    </font>
    <font>
      <b/>
      <sz val="11"/>
      <color indexed="8"/>
      <name val="Czcionka tekstu podstawowego"/>
      <charset val="238"/>
    </font>
    <font>
      <b/>
      <sz val="12"/>
      <color indexed="8"/>
      <name val="Czcionka tekstu podstawowego"/>
      <charset val="238"/>
    </font>
    <font>
      <sz val="12"/>
      <color indexed="8"/>
      <name val="Czcionka tekstu podstawowego"/>
      <charset val="238"/>
    </font>
    <font>
      <sz val="12"/>
      <color theme="1"/>
      <name val="Czcionka tekstu podstawowego"/>
      <charset val="238"/>
    </font>
    <font>
      <i/>
      <sz val="12"/>
      <color theme="1"/>
      <name val="Czcionka tekstu podstawowego"/>
      <charset val="238"/>
    </font>
    <font>
      <b/>
      <sz val="14"/>
      <color indexed="8"/>
      <name val="Czcionka tekstu podstawowego"/>
      <charset val="238"/>
    </font>
    <font>
      <b/>
      <i/>
      <sz val="14"/>
      <color indexed="8"/>
      <name val="Czcionka tekstu podstawowego"/>
      <charset val="238"/>
    </font>
    <font>
      <sz val="14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8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 applyAlignment="1">
      <alignment horizontal="right"/>
    </xf>
    <xf numFmtId="3" fontId="0" fillId="0" borderId="0" xfId="0" applyNumberFormat="1"/>
    <xf numFmtId="2" fontId="0" fillId="0" borderId="0" xfId="0" applyNumberFormat="1"/>
    <xf numFmtId="2" fontId="3" fillId="2" borderId="1" xfId="0" applyNumberFormat="1" applyFont="1" applyFill="1" applyBorder="1" applyAlignment="1">
      <alignment horizontal="right" vertical="top"/>
    </xf>
    <xf numFmtId="2" fontId="2" fillId="0" borderId="1" xfId="0" applyNumberFormat="1" applyFont="1" applyBorder="1"/>
    <xf numFmtId="2" fontId="2" fillId="0" borderId="0" xfId="0" applyNumberFormat="1" applyFont="1"/>
    <xf numFmtId="2" fontId="3" fillId="0" borderId="1" xfId="0" applyNumberFormat="1" applyFont="1" applyBorder="1" applyAlignment="1">
      <alignment horizontal="right" vertical="top"/>
    </xf>
    <xf numFmtId="2" fontId="3" fillId="0" borderId="1" xfId="0" applyNumberFormat="1" applyFont="1" applyBorder="1"/>
    <xf numFmtId="3" fontId="2" fillId="0" borderId="1" xfId="0" applyNumberFormat="1" applyFont="1" applyBorder="1"/>
    <xf numFmtId="2" fontId="4" fillId="0" borderId="1" xfId="0" applyNumberFormat="1" applyFont="1" applyBorder="1" applyAlignment="1">
      <alignment horizontal="right" vertical="top"/>
    </xf>
    <xf numFmtId="2" fontId="4" fillId="0" borderId="1" xfId="0" applyNumberFormat="1" applyFont="1" applyBorder="1" applyAlignment="1">
      <alignment wrapText="1"/>
    </xf>
    <xf numFmtId="3" fontId="5" fillId="0" borderId="1" xfId="0" applyNumberFormat="1" applyFont="1" applyBorder="1"/>
    <xf numFmtId="2" fontId="5" fillId="0" borderId="0" xfId="0" applyNumberFormat="1" applyFont="1"/>
    <xf numFmtId="2" fontId="4" fillId="0" borderId="1" xfId="0" applyNumberFormat="1" applyFont="1" applyBorder="1" applyAlignment="1">
      <alignment horizontal="left" wrapText="1"/>
    </xf>
    <xf numFmtId="2" fontId="7" fillId="2" borderId="1" xfId="0" applyNumberFormat="1" applyFont="1" applyFill="1" applyBorder="1" applyAlignment="1">
      <alignment horizontal="right" vertical="top"/>
    </xf>
    <xf numFmtId="3" fontId="8" fillId="3" borderId="1" xfId="0" applyNumberFormat="1" applyFont="1" applyFill="1" applyBorder="1" applyAlignment="1"/>
    <xf numFmtId="2" fontId="8" fillId="0" borderId="0" xfId="0" applyNumberFormat="1" applyFont="1"/>
    <xf numFmtId="2" fontId="3" fillId="0" borderId="0" xfId="0" applyNumberFormat="1" applyFont="1"/>
    <xf numFmtId="2" fontId="7" fillId="0" borderId="1" xfId="0" applyNumberFormat="1" applyFont="1" applyBorder="1" applyAlignment="1">
      <alignment horizontal="right" vertical="top"/>
    </xf>
    <xf numFmtId="2" fontId="7" fillId="0" borderId="1" xfId="0" applyNumberFormat="1" applyFont="1" applyBorder="1" applyAlignment="1">
      <alignment wrapText="1"/>
    </xf>
    <xf numFmtId="2" fontId="7" fillId="0" borderId="0" xfId="0" applyNumberFormat="1" applyFont="1"/>
    <xf numFmtId="3" fontId="4" fillId="0" borderId="1" xfId="0" applyNumberFormat="1" applyFont="1" applyBorder="1"/>
    <xf numFmtId="2" fontId="4" fillId="0" borderId="0" xfId="0" applyNumberFormat="1" applyFont="1"/>
    <xf numFmtId="2" fontId="4" fillId="0" borderId="2" xfId="0" applyNumberFormat="1" applyFont="1" applyBorder="1" applyAlignment="1">
      <alignment wrapText="1"/>
    </xf>
    <xf numFmtId="2" fontId="7" fillId="0" borderId="2" xfId="0" applyNumberFormat="1" applyFont="1" applyBorder="1" applyAlignment="1">
      <alignment wrapText="1"/>
    </xf>
    <xf numFmtId="2" fontId="9" fillId="0" borderId="0" xfId="0" applyNumberFormat="1" applyFont="1"/>
    <xf numFmtId="2" fontId="7" fillId="0" borderId="0" xfId="0" applyNumberFormat="1" applyFont="1" applyAlignment="1">
      <alignment wrapText="1"/>
    </xf>
    <xf numFmtId="2" fontId="5" fillId="0" borderId="1" xfId="0" applyNumberFormat="1" applyFont="1" applyBorder="1"/>
    <xf numFmtId="2" fontId="3" fillId="0" borderId="1" xfId="0" applyNumberFormat="1" applyFont="1" applyBorder="1" applyAlignment="1">
      <alignment wrapText="1"/>
    </xf>
    <xf numFmtId="3" fontId="3" fillId="0" borderId="1" xfId="0" applyNumberFormat="1" applyFont="1" applyBorder="1"/>
    <xf numFmtId="2" fontId="8" fillId="2" borderId="1" xfId="0" applyNumberFormat="1" applyFont="1" applyFill="1" applyBorder="1" applyAlignment="1">
      <alignment wrapText="1"/>
    </xf>
    <xf numFmtId="2" fontId="8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/>
    <xf numFmtId="3" fontId="7" fillId="0" borderId="1" xfId="0" applyNumberFormat="1" applyFont="1" applyBorder="1"/>
    <xf numFmtId="3" fontId="1" fillId="0" borderId="1" xfId="0" applyNumberFormat="1" applyFont="1" applyBorder="1"/>
    <xf numFmtId="3" fontId="10" fillId="2" borderId="1" xfId="0" applyNumberFormat="1" applyFont="1" applyFill="1" applyBorder="1"/>
    <xf numFmtId="3" fontId="10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wrapText="1"/>
    </xf>
    <xf numFmtId="3" fontId="6" fillId="0" borderId="1" xfId="0" applyNumberFormat="1" applyFont="1" applyBorder="1" applyAlignment="1">
      <alignment horizontal="left"/>
    </xf>
    <xf numFmtId="2" fontId="5" fillId="0" borderId="0" xfId="0" applyNumberFormat="1" applyFont="1" applyAlignment="1">
      <alignment wrapText="1"/>
    </xf>
    <xf numFmtId="3" fontId="5" fillId="0" borderId="1" xfId="0" applyNumberFormat="1" applyFont="1" applyBorder="1" applyAlignment="1">
      <alignment wrapText="1"/>
    </xf>
    <xf numFmtId="2" fontId="1" fillId="0" borderId="3" xfId="0" applyNumberFormat="1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92"/>
  <sheetViews>
    <sheetView tabSelected="1" workbookViewId="0">
      <selection activeCell="K86" sqref="K86"/>
    </sheetView>
  </sheetViews>
  <sheetFormatPr defaultRowHeight="15"/>
  <cols>
    <col min="1" max="1" width="5.5703125" style="1" customWidth="1"/>
    <col min="2" max="2" width="53.140625" style="3" customWidth="1"/>
    <col min="3" max="3" width="34.85546875" style="2" customWidth="1"/>
    <col min="4" max="67" width="9.140625" style="3"/>
    <col min="68" max="68" width="14.7109375" style="3" bestFit="1" customWidth="1"/>
    <col min="69" max="247" width="9.140625" style="3"/>
    <col min="248" max="248" width="5.5703125" style="3" customWidth="1"/>
    <col min="249" max="249" width="60.7109375" style="3" customWidth="1"/>
    <col min="250" max="250" width="21.28515625" style="3" customWidth="1"/>
    <col min="251" max="251" width="18.7109375" style="3" bestFit="1" customWidth="1"/>
    <col min="252" max="252" width="14.7109375" style="3" bestFit="1" customWidth="1"/>
    <col min="253" max="255" width="13.42578125" style="3" bestFit="1" customWidth="1"/>
    <col min="256" max="256" width="10.85546875" style="3" bestFit="1" customWidth="1"/>
    <col min="257" max="257" width="10.42578125" style="3" bestFit="1" customWidth="1"/>
    <col min="258" max="258" width="10.85546875" style="3" bestFit="1" customWidth="1"/>
    <col min="259" max="503" width="9.140625" style="3"/>
    <col min="504" max="504" width="5.5703125" style="3" customWidth="1"/>
    <col min="505" max="505" width="60.7109375" style="3" customWidth="1"/>
    <col min="506" max="506" width="21.28515625" style="3" customWidth="1"/>
    <col min="507" max="507" width="18.7109375" style="3" bestFit="1" customWidth="1"/>
    <col min="508" max="508" width="14.7109375" style="3" bestFit="1" customWidth="1"/>
    <col min="509" max="511" width="13.42578125" style="3" bestFit="1" customWidth="1"/>
    <col min="512" max="512" width="10.85546875" style="3" bestFit="1" customWidth="1"/>
    <col min="513" max="513" width="10.42578125" style="3" bestFit="1" customWidth="1"/>
    <col min="514" max="514" width="10.85546875" style="3" bestFit="1" customWidth="1"/>
    <col min="515" max="759" width="9.140625" style="3"/>
    <col min="760" max="760" width="5.5703125" style="3" customWidth="1"/>
    <col min="761" max="761" width="60.7109375" style="3" customWidth="1"/>
    <col min="762" max="762" width="21.28515625" style="3" customWidth="1"/>
    <col min="763" max="763" width="18.7109375" style="3" bestFit="1" customWidth="1"/>
    <col min="764" max="764" width="14.7109375" style="3" bestFit="1" customWidth="1"/>
    <col min="765" max="767" width="13.42578125" style="3" bestFit="1" customWidth="1"/>
    <col min="768" max="768" width="10.85546875" style="3" bestFit="1" customWidth="1"/>
    <col min="769" max="769" width="10.42578125" style="3" bestFit="1" customWidth="1"/>
    <col min="770" max="770" width="10.85546875" style="3" bestFit="1" customWidth="1"/>
    <col min="771" max="1015" width="9.140625" style="3"/>
    <col min="1016" max="1016" width="5.5703125" style="3" customWidth="1"/>
    <col min="1017" max="1017" width="60.7109375" style="3" customWidth="1"/>
    <col min="1018" max="1018" width="21.28515625" style="3" customWidth="1"/>
    <col min="1019" max="1019" width="18.7109375" style="3" bestFit="1" customWidth="1"/>
    <col min="1020" max="1020" width="14.7109375" style="3" bestFit="1" customWidth="1"/>
    <col min="1021" max="1023" width="13.42578125" style="3" bestFit="1" customWidth="1"/>
    <col min="1024" max="1024" width="10.85546875" style="3" bestFit="1" customWidth="1"/>
    <col min="1025" max="1025" width="10.42578125" style="3" bestFit="1" customWidth="1"/>
    <col min="1026" max="1026" width="10.85546875" style="3" bestFit="1" customWidth="1"/>
    <col min="1027" max="1271" width="9.140625" style="3"/>
    <col min="1272" max="1272" width="5.5703125" style="3" customWidth="1"/>
    <col min="1273" max="1273" width="60.7109375" style="3" customWidth="1"/>
    <col min="1274" max="1274" width="21.28515625" style="3" customWidth="1"/>
    <col min="1275" max="1275" width="18.7109375" style="3" bestFit="1" customWidth="1"/>
    <col min="1276" max="1276" width="14.7109375" style="3" bestFit="1" customWidth="1"/>
    <col min="1277" max="1279" width="13.42578125" style="3" bestFit="1" customWidth="1"/>
    <col min="1280" max="1280" width="10.85546875" style="3" bestFit="1" customWidth="1"/>
    <col min="1281" max="1281" width="10.42578125" style="3" bestFit="1" customWidth="1"/>
    <col min="1282" max="1282" width="10.85546875" style="3" bestFit="1" customWidth="1"/>
    <col min="1283" max="1527" width="9.140625" style="3"/>
    <col min="1528" max="1528" width="5.5703125" style="3" customWidth="1"/>
    <col min="1529" max="1529" width="60.7109375" style="3" customWidth="1"/>
    <col min="1530" max="1530" width="21.28515625" style="3" customWidth="1"/>
    <col min="1531" max="1531" width="18.7109375" style="3" bestFit="1" customWidth="1"/>
    <col min="1532" max="1532" width="14.7109375" style="3" bestFit="1" customWidth="1"/>
    <col min="1533" max="1535" width="13.42578125" style="3" bestFit="1" customWidth="1"/>
    <col min="1536" max="1536" width="10.85546875" style="3" bestFit="1" customWidth="1"/>
    <col min="1537" max="1537" width="10.42578125" style="3" bestFit="1" customWidth="1"/>
    <col min="1538" max="1538" width="10.85546875" style="3" bestFit="1" customWidth="1"/>
    <col min="1539" max="1783" width="9.140625" style="3"/>
    <col min="1784" max="1784" width="5.5703125" style="3" customWidth="1"/>
    <col min="1785" max="1785" width="60.7109375" style="3" customWidth="1"/>
    <col min="1786" max="1786" width="21.28515625" style="3" customWidth="1"/>
    <col min="1787" max="1787" width="18.7109375" style="3" bestFit="1" customWidth="1"/>
    <col min="1788" max="1788" width="14.7109375" style="3" bestFit="1" customWidth="1"/>
    <col min="1789" max="1791" width="13.42578125" style="3" bestFit="1" customWidth="1"/>
    <col min="1792" max="1792" width="10.85546875" style="3" bestFit="1" customWidth="1"/>
    <col min="1793" max="1793" width="10.42578125" style="3" bestFit="1" customWidth="1"/>
    <col min="1794" max="1794" width="10.85546875" style="3" bestFit="1" customWidth="1"/>
    <col min="1795" max="2039" width="9.140625" style="3"/>
    <col min="2040" max="2040" width="5.5703125" style="3" customWidth="1"/>
    <col min="2041" max="2041" width="60.7109375" style="3" customWidth="1"/>
    <col min="2042" max="2042" width="21.28515625" style="3" customWidth="1"/>
    <col min="2043" max="2043" width="18.7109375" style="3" bestFit="1" customWidth="1"/>
    <col min="2044" max="2044" width="14.7109375" style="3" bestFit="1" customWidth="1"/>
    <col min="2045" max="2047" width="13.42578125" style="3" bestFit="1" customWidth="1"/>
    <col min="2048" max="2048" width="10.85546875" style="3" bestFit="1" customWidth="1"/>
    <col min="2049" max="2049" width="10.42578125" style="3" bestFit="1" customWidth="1"/>
    <col min="2050" max="2050" width="10.85546875" style="3" bestFit="1" customWidth="1"/>
    <col min="2051" max="2295" width="9.140625" style="3"/>
    <col min="2296" max="2296" width="5.5703125" style="3" customWidth="1"/>
    <col min="2297" max="2297" width="60.7109375" style="3" customWidth="1"/>
    <col min="2298" max="2298" width="21.28515625" style="3" customWidth="1"/>
    <col min="2299" max="2299" width="18.7109375" style="3" bestFit="1" customWidth="1"/>
    <col min="2300" max="2300" width="14.7109375" style="3" bestFit="1" customWidth="1"/>
    <col min="2301" max="2303" width="13.42578125" style="3" bestFit="1" customWidth="1"/>
    <col min="2304" max="2304" width="10.85546875" style="3" bestFit="1" customWidth="1"/>
    <col min="2305" max="2305" width="10.42578125" style="3" bestFit="1" customWidth="1"/>
    <col min="2306" max="2306" width="10.85546875" style="3" bestFit="1" customWidth="1"/>
    <col min="2307" max="2551" width="9.140625" style="3"/>
    <col min="2552" max="2552" width="5.5703125" style="3" customWidth="1"/>
    <col min="2553" max="2553" width="60.7109375" style="3" customWidth="1"/>
    <col min="2554" max="2554" width="21.28515625" style="3" customWidth="1"/>
    <col min="2555" max="2555" width="18.7109375" style="3" bestFit="1" customWidth="1"/>
    <col min="2556" max="2556" width="14.7109375" style="3" bestFit="1" customWidth="1"/>
    <col min="2557" max="2559" width="13.42578125" style="3" bestFit="1" customWidth="1"/>
    <col min="2560" max="2560" width="10.85546875" style="3" bestFit="1" customWidth="1"/>
    <col min="2561" max="2561" width="10.42578125" style="3" bestFit="1" customWidth="1"/>
    <col min="2562" max="2562" width="10.85546875" style="3" bestFit="1" customWidth="1"/>
    <col min="2563" max="2807" width="9.140625" style="3"/>
    <col min="2808" max="2808" width="5.5703125" style="3" customWidth="1"/>
    <col min="2809" max="2809" width="60.7109375" style="3" customWidth="1"/>
    <col min="2810" max="2810" width="21.28515625" style="3" customWidth="1"/>
    <col min="2811" max="2811" width="18.7109375" style="3" bestFit="1" customWidth="1"/>
    <col min="2812" max="2812" width="14.7109375" style="3" bestFit="1" customWidth="1"/>
    <col min="2813" max="2815" width="13.42578125" style="3" bestFit="1" customWidth="1"/>
    <col min="2816" max="2816" width="10.85546875" style="3" bestFit="1" customWidth="1"/>
    <col min="2817" max="2817" width="10.42578125" style="3" bestFit="1" customWidth="1"/>
    <col min="2818" max="2818" width="10.85546875" style="3" bestFit="1" customWidth="1"/>
    <col min="2819" max="3063" width="9.140625" style="3"/>
    <col min="3064" max="3064" width="5.5703125" style="3" customWidth="1"/>
    <col min="3065" max="3065" width="60.7109375" style="3" customWidth="1"/>
    <col min="3066" max="3066" width="21.28515625" style="3" customWidth="1"/>
    <col min="3067" max="3067" width="18.7109375" style="3" bestFit="1" customWidth="1"/>
    <col min="3068" max="3068" width="14.7109375" style="3" bestFit="1" customWidth="1"/>
    <col min="3069" max="3071" width="13.42578125" style="3" bestFit="1" customWidth="1"/>
    <col min="3072" max="3072" width="10.85546875" style="3" bestFit="1" customWidth="1"/>
    <col min="3073" max="3073" width="10.42578125" style="3" bestFit="1" customWidth="1"/>
    <col min="3074" max="3074" width="10.85546875" style="3" bestFit="1" customWidth="1"/>
    <col min="3075" max="3319" width="9.140625" style="3"/>
    <col min="3320" max="3320" width="5.5703125" style="3" customWidth="1"/>
    <col min="3321" max="3321" width="60.7109375" style="3" customWidth="1"/>
    <col min="3322" max="3322" width="21.28515625" style="3" customWidth="1"/>
    <col min="3323" max="3323" width="18.7109375" style="3" bestFit="1" customWidth="1"/>
    <col min="3324" max="3324" width="14.7109375" style="3" bestFit="1" customWidth="1"/>
    <col min="3325" max="3327" width="13.42578125" style="3" bestFit="1" customWidth="1"/>
    <col min="3328" max="3328" width="10.85546875" style="3" bestFit="1" customWidth="1"/>
    <col min="3329" max="3329" width="10.42578125" style="3" bestFit="1" customWidth="1"/>
    <col min="3330" max="3330" width="10.85546875" style="3" bestFit="1" customWidth="1"/>
    <col min="3331" max="3575" width="9.140625" style="3"/>
    <col min="3576" max="3576" width="5.5703125" style="3" customWidth="1"/>
    <col min="3577" max="3577" width="60.7109375" style="3" customWidth="1"/>
    <col min="3578" max="3578" width="21.28515625" style="3" customWidth="1"/>
    <col min="3579" max="3579" width="18.7109375" style="3" bestFit="1" customWidth="1"/>
    <col min="3580" max="3580" width="14.7109375" style="3" bestFit="1" customWidth="1"/>
    <col min="3581" max="3583" width="13.42578125" style="3" bestFit="1" customWidth="1"/>
    <col min="3584" max="3584" width="10.85546875" style="3" bestFit="1" customWidth="1"/>
    <col min="3585" max="3585" width="10.42578125" style="3" bestFit="1" customWidth="1"/>
    <col min="3586" max="3586" width="10.85546875" style="3" bestFit="1" customWidth="1"/>
    <col min="3587" max="3831" width="9.140625" style="3"/>
    <col min="3832" max="3832" width="5.5703125" style="3" customWidth="1"/>
    <col min="3833" max="3833" width="60.7109375" style="3" customWidth="1"/>
    <col min="3834" max="3834" width="21.28515625" style="3" customWidth="1"/>
    <col min="3835" max="3835" width="18.7109375" style="3" bestFit="1" customWidth="1"/>
    <col min="3836" max="3836" width="14.7109375" style="3" bestFit="1" customWidth="1"/>
    <col min="3837" max="3839" width="13.42578125" style="3" bestFit="1" customWidth="1"/>
    <col min="3840" max="3840" width="10.85546875" style="3" bestFit="1" customWidth="1"/>
    <col min="3841" max="3841" width="10.42578125" style="3" bestFit="1" customWidth="1"/>
    <col min="3842" max="3842" width="10.85546875" style="3" bestFit="1" customWidth="1"/>
    <col min="3843" max="4087" width="9.140625" style="3"/>
    <col min="4088" max="4088" width="5.5703125" style="3" customWidth="1"/>
    <col min="4089" max="4089" width="60.7109375" style="3" customWidth="1"/>
    <col min="4090" max="4090" width="21.28515625" style="3" customWidth="1"/>
    <col min="4091" max="4091" width="18.7109375" style="3" bestFit="1" customWidth="1"/>
    <col min="4092" max="4092" width="14.7109375" style="3" bestFit="1" customWidth="1"/>
    <col min="4093" max="4095" width="13.42578125" style="3" bestFit="1" customWidth="1"/>
    <col min="4096" max="4096" width="10.85546875" style="3" bestFit="1" customWidth="1"/>
    <col min="4097" max="4097" width="10.42578125" style="3" bestFit="1" customWidth="1"/>
    <col min="4098" max="4098" width="10.85546875" style="3" bestFit="1" customWidth="1"/>
    <col min="4099" max="4343" width="9.140625" style="3"/>
    <col min="4344" max="4344" width="5.5703125" style="3" customWidth="1"/>
    <col min="4345" max="4345" width="60.7109375" style="3" customWidth="1"/>
    <col min="4346" max="4346" width="21.28515625" style="3" customWidth="1"/>
    <col min="4347" max="4347" width="18.7109375" style="3" bestFit="1" customWidth="1"/>
    <col min="4348" max="4348" width="14.7109375" style="3" bestFit="1" customWidth="1"/>
    <col min="4349" max="4351" width="13.42578125" style="3" bestFit="1" customWidth="1"/>
    <col min="4352" max="4352" width="10.85546875" style="3" bestFit="1" customWidth="1"/>
    <col min="4353" max="4353" width="10.42578125" style="3" bestFit="1" customWidth="1"/>
    <col min="4354" max="4354" width="10.85546875" style="3" bestFit="1" customWidth="1"/>
    <col min="4355" max="4599" width="9.140625" style="3"/>
    <col min="4600" max="4600" width="5.5703125" style="3" customWidth="1"/>
    <col min="4601" max="4601" width="60.7109375" style="3" customWidth="1"/>
    <col min="4602" max="4602" width="21.28515625" style="3" customWidth="1"/>
    <col min="4603" max="4603" width="18.7109375" style="3" bestFit="1" customWidth="1"/>
    <col min="4604" max="4604" width="14.7109375" style="3" bestFit="1" customWidth="1"/>
    <col min="4605" max="4607" width="13.42578125" style="3" bestFit="1" customWidth="1"/>
    <col min="4608" max="4608" width="10.85546875" style="3" bestFit="1" customWidth="1"/>
    <col min="4609" max="4609" width="10.42578125" style="3" bestFit="1" customWidth="1"/>
    <col min="4610" max="4610" width="10.85546875" style="3" bestFit="1" customWidth="1"/>
    <col min="4611" max="4855" width="9.140625" style="3"/>
    <col min="4856" max="4856" width="5.5703125" style="3" customWidth="1"/>
    <col min="4857" max="4857" width="60.7109375" style="3" customWidth="1"/>
    <col min="4858" max="4858" width="21.28515625" style="3" customWidth="1"/>
    <col min="4859" max="4859" width="18.7109375" style="3" bestFit="1" customWidth="1"/>
    <col min="4860" max="4860" width="14.7109375" style="3" bestFit="1" customWidth="1"/>
    <col min="4861" max="4863" width="13.42578125" style="3" bestFit="1" customWidth="1"/>
    <col min="4864" max="4864" width="10.85546875" style="3" bestFit="1" customWidth="1"/>
    <col min="4865" max="4865" width="10.42578125" style="3" bestFit="1" customWidth="1"/>
    <col min="4866" max="4866" width="10.85546875" style="3" bestFit="1" customWidth="1"/>
    <col min="4867" max="5111" width="9.140625" style="3"/>
    <col min="5112" max="5112" width="5.5703125" style="3" customWidth="1"/>
    <col min="5113" max="5113" width="60.7109375" style="3" customWidth="1"/>
    <col min="5114" max="5114" width="21.28515625" style="3" customWidth="1"/>
    <col min="5115" max="5115" width="18.7109375" style="3" bestFit="1" customWidth="1"/>
    <col min="5116" max="5116" width="14.7109375" style="3" bestFit="1" customWidth="1"/>
    <col min="5117" max="5119" width="13.42578125" style="3" bestFit="1" customWidth="1"/>
    <col min="5120" max="5120" width="10.85546875" style="3" bestFit="1" customWidth="1"/>
    <col min="5121" max="5121" width="10.42578125" style="3" bestFit="1" customWidth="1"/>
    <col min="5122" max="5122" width="10.85546875" style="3" bestFit="1" customWidth="1"/>
    <col min="5123" max="5367" width="9.140625" style="3"/>
    <col min="5368" max="5368" width="5.5703125" style="3" customWidth="1"/>
    <col min="5369" max="5369" width="60.7109375" style="3" customWidth="1"/>
    <col min="5370" max="5370" width="21.28515625" style="3" customWidth="1"/>
    <col min="5371" max="5371" width="18.7109375" style="3" bestFit="1" customWidth="1"/>
    <col min="5372" max="5372" width="14.7109375" style="3" bestFit="1" customWidth="1"/>
    <col min="5373" max="5375" width="13.42578125" style="3" bestFit="1" customWidth="1"/>
    <col min="5376" max="5376" width="10.85546875" style="3" bestFit="1" customWidth="1"/>
    <col min="5377" max="5377" width="10.42578125" style="3" bestFit="1" customWidth="1"/>
    <col min="5378" max="5378" width="10.85546875" style="3" bestFit="1" customWidth="1"/>
    <col min="5379" max="5623" width="9.140625" style="3"/>
    <col min="5624" max="5624" width="5.5703125" style="3" customWidth="1"/>
    <col min="5625" max="5625" width="60.7109375" style="3" customWidth="1"/>
    <col min="5626" max="5626" width="21.28515625" style="3" customWidth="1"/>
    <col min="5627" max="5627" width="18.7109375" style="3" bestFit="1" customWidth="1"/>
    <col min="5628" max="5628" width="14.7109375" style="3" bestFit="1" customWidth="1"/>
    <col min="5629" max="5631" width="13.42578125" style="3" bestFit="1" customWidth="1"/>
    <col min="5632" max="5632" width="10.85546875" style="3" bestFit="1" customWidth="1"/>
    <col min="5633" max="5633" width="10.42578125" style="3" bestFit="1" customWidth="1"/>
    <col min="5634" max="5634" width="10.85546875" style="3" bestFit="1" customWidth="1"/>
    <col min="5635" max="5879" width="9.140625" style="3"/>
    <col min="5880" max="5880" width="5.5703125" style="3" customWidth="1"/>
    <col min="5881" max="5881" width="60.7109375" style="3" customWidth="1"/>
    <col min="5882" max="5882" width="21.28515625" style="3" customWidth="1"/>
    <col min="5883" max="5883" width="18.7109375" style="3" bestFit="1" customWidth="1"/>
    <col min="5884" max="5884" width="14.7109375" style="3" bestFit="1" customWidth="1"/>
    <col min="5885" max="5887" width="13.42578125" style="3" bestFit="1" customWidth="1"/>
    <col min="5888" max="5888" width="10.85546875" style="3" bestFit="1" customWidth="1"/>
    <col min="5889" max="5889" width="10.42578125" style="3" bestFit="1" customWidth="1"/>
    <col min="5890" max="5890" width="10.85546875" style="3" bestFit="1" customWidth="1"/>
    <col min="5891" max="6135" width="9.140625" style="3"/>
    <col min="6136" max="6136" width="5.5703125" style="3" customWidth="1"/>
    <col min="6137" max="6137" width="60.7109375" style="3" customWidth="1"/>
    <col min="6138" max="6138" width="21.28515625" style="3" customWidth="1"/>
    <col min="6139" max="6139" width="18.7109375" style="3" bestFit="1" customWidth="1"/>
    <col min="6140" max="6140" width="14.7109375" style="3" bestFit="1" customWidth="1"/>
    <col min="6141" max="6143" width="13.42578125" style="3" bestFit="1" customWidth="1"/>
    <col min="6144" max="6144" width="10.85546875" style="3" bestFit="1" customWidth="1"/>
    <col min="6145" max="6145" width="10.42578125" style="3" bestFit="1" customWidth="1"/>
    <col min="6146" max="6146" width="10.85546875" style="3" bestFit="1" customWidth="1"/>
    <col min="6147" max="6391" width="9.140625" style="3"/>
    <col min="6392" max="6392" width="5.5703125" style="3" customWidth="1"/>
    <col min="6393" max="6393" width="60.7109375" style="3" customWidth="1"/>
    <col min="6394" max="6394" width="21.28515625" style="3" customWidth="1"/>
    <col min="6395" max="6395" width="18.7109375" style="3" bestFit="1" customWidth="1"/>
    <col min="6396" max="6396" width="14.7109375" style="3" bestFit="1" customWidth="1"/>
    <col min="6397" max="6399" width="13.42578125" style="3" bestFit="1" customWidth="1"/>
    <col min="6400" max="6400" width="10.85546875" style="3" bestFit="1" customWidth="1"/>
    <col min="6401" max="6401" width="10.42578125" style="3" bestFit="1" customWidth="1"/>
    <col min="6402" max="6402" width="10.85546875" style="3" bestFit="1" customWidth="1"/>
    <col min="6403" max="6647" width="9.140625" style="3"/>
    <col min="6648" max="6648" width="5.5703125" style="3" customWidth="1"/>
    <col min="6649" max="6649" width="60.7109375" style="3" customWidth="1"/>
    <col min="6650" max="6650" width="21.28515625" style="3" customWidth="1"/>
    <col min="6651" max="6651" width="18.7109375" style="3" bestFit="1" customWidth="1"/>
    <col min="6652" max="6652" width="14.7109375" style="3" bestFit="1" customWidth="1"/>
    <col min="6653" max="6655" width="13.42578125" style="3" bestFit="1" customWidth="1"/>
    <col min="6656" max="6656" width="10.85546875" style="3" bestFit="1" customWidth="1"/>
    <col min="6657" max="6657" width="10.42578125" style="3" bestFit="1" customWidth="1"/>
    <col min="6658" max="6658" width="10.85546875" style="3" bestFit="1" customWidth="1"/>
    <col min="6659" max="6903" width="9.140625" style="3"/>
    <col min="6904" max="6904" width="5.5703125" style="3" customWidth="1"/>
    <col min="6905" max="6905" width="60.7109375" style="3" customWidth="1"/>
    <col min="6906" max="6906" width="21.28515625" style="3" customWidth="1"/>
    <col min="6907" max="6907" width="18.7109375" style="3" bestFit="1" customWidth="1"/>
    <col min="6908" max="6908" width="14.7109375" style="3" bestFit="1" customWidth="1"/>
    <col min="6909" max="6911" width="13.42578125" style="3" bestFit="1" customWidth="1"/>
    <col min="6912" max="6912" width="10.85546875" style="3" bestFit="1" customWidth="1"/>
    <col min="6913" max="6913" width="10.42578125" style="3" bestFit="1" customWidth="1"/>
    <col min="6914" max="6914" width="10.85546875" style="3" bestFit="1" customWidth="1"/>
    <col min="6915" max="7159" width="9.140625" style="3"/>
    <col min="7160" max="7160" width="5.5703125" style="3" customWidth="1"/>
    <col min="7161" max="7161" width="60.7109375" style="3" customWidth="1"/>
    <col min="7162" max="7162" width="21.28515625" style="3" customWidth="1"/>
    <col min="7163" max="7163" width="18.7109375" style="3" bestFit="1" customWidth="1"/>
    <col min="7164" max="7164" width="14.7109375" style="3" bestFit="1" customWidth="1"/>
    <col min="7165" max="7167" width="13.42578125" style="3" bestFit="1" customWidth="1"/>
    <col min="7168" max="7168" width="10.85546875" style="3" bestFit="1" customWidth="1"/>
    <col min="7169" max="7169" width="10.42578125" style="3" bestFit="1" customWidth="1"/>
    <col min="7170" max="7170" width="10.85546875" style="3" bestFit="1" customWidth="1"/>
    <col min="7171" max="7415" width="9.140625" style="3"/>
    <col min="7416" max="7416" width="5.5703125" style="3" customWidth="1"/>
    <col min="7417" max="7417" width="60.7109375" style="3" customWidth="1"/>
    <col min="7418" max="7418" width="21.28515625" style="3" customWidth="1"/>
    <col min="7419" max="7419" width="18.7109375" style="3" bestFit="1" customWidth="1"/>
    <col min="7420" max="7420" width="14.7109375" style="3" bestFit="1" customWidth="1"/>
    <col min="7421" max="7423" width="13.42578125" style="3" bestFit="1" customWidth="1"/>
    <col min="7424" max="7424" width="10.85546875" style="3" bestFit="1" customWidth="1"/>
    <col min="7425" max="7425" width="10.42578125" style="3" bestFit="1" customWidth="1"/>
    <col min="7426" max="7426" width="10.85546875" style="3" bestFit="1" customWidth="1"/>
    <col min="7427" max="7671" width="9.140625" style="3"/>
    <col min="7672" max="7672" width="5.5703125" style="3" customWidth="1"/>
    <col min="7673" max="7673" width="60.7109375" style="3" customWidth="1"/>
    <col min="7674" max="7674" width="21.28515625" style="3" customWidth="1"/>
    <col min="7675" max="7675" width="18.7109375" style="3" bestFit="1" customWidth="1"/>
    <col min="7676" max="7676" width="14.7109375" style="3" bestFit="1" customWidth="1"/>
    <col min="7677" max="7679" width="13.42578125" style="3" bestFit="1" customWidth="1"/>
    <col min="7680" max="7680" width="10.85546875" style="3" bestFit="1" customWidth="1"/>
    <col min="7681" max="7681" width="10.42578125" style="3" bestFit="1" customWidth="1"/>
    <col min="7682" max="7682" width="10.85546875" style="3" bestFit="1" customWidth="1"/>
    <col min="7683" max="7927" width="9.140625" style="3"/>
    <col min="7928" max="7928" width="5.5703125" style="3" customWidth="1"/>
    <col min="7929" max="7929" width="60.7109375" style="3" customWidth="1"/>
    <col min="7930" max="7930" width="21.28515625" style="3" customWidth="1"/>
    <col min="7931" max="7931" width="18.7109375" style="3" bestFit="1" customWidth="1"/>
    <col min="7932" max="7932" width="14.7109375" style="3" bestFit="1" customWidth="1"/>
    <col min="7933" max="7935" width="13.42578125" style="3" bestFit="1" customWidth="1"/>
    <col min="7936" max="7936" width="10.85546875" style="3" bestFit="1" customWidth="1"/>
    <col min="7937" max="7937" width="10.42578125" style="3" bestFit="1" customWidth="1"/>
    <col min="7938" max="7938" width="10.85546875" style="3" bestFit="1" customWidth="1"/>
    <col min="7939" max="8183" width="9.140625" style="3"/>
    <col min="8184" max="8184" width="5.5703125" style="3" customWidth="1"/>
    <col min="8185" max="8185" width="60.7109375" style="3" customWidth="1"/>
    <col min="8186" max="8186" width="21.28515625" style="3" customWidth="1"/>
    <col min="8187" max="8187" width="18.7109375" style="3" bestFit="1" customWidth="1"/>
    <col min="8188" max="8188" width="14.7109375" style="3" bestFit="1" customWidth="1"/>
    <col min="8189" max="8191" width="13.42578125" style="3" bestFit="1" customWidth="1"/>
    <col min="8192" max="8192" width="10.85546875" style="3" bestFit="1" customWidth="1"/>
    <col min="8193" max="8193" width="10.42578125" style="3" bestFit="1" customWidth="1"/>
    <col min="8194" max="8194" width="10.85546875" style="3" bestFit="1" customWidth="1"/>
    <col min="8195" max="8439" width="9.140625" style="3"/>
    <col min="8440" max="8440" width="5.5703125" style="3" customWidth="1"/>
    <col min="8441" max="8441" width="60.7109375" style="3" customWidth="1"/>
    <col min="8442" max="8442" width="21.28515625" style="3" customWidth="1"/>
    <col min="8443" max="8443" width="18.7109375" style="3" bestFit="1" customWidth="1"/>
    <col min="8444" max="8444" width="14.7109375" style="3" bestFit="1" customWidth="1"/>
    <col min="8445" max="8447" width="13.42578125" style="3" bestFit="1" customWidth="1"/>
    <col min="8448" max="8448" width="10.85546875" style="3" bestFit="1" customWidth="1"/>
    <col min="8449" max="8449" width="10.42578125" style="3" bestFit="1" customWidth="1"/>
    <col min="8450" max="8450" width="10.85546875" style="3" bestFit="1" customWidth="1"/>
    <col min="8451" max="8695" width="9.140625" style="3"/>
    <col min="8696" max="8696" width="5.5703125" style="3" customWidth="1"/>
    <col min="8697" max="8697" width="60.7109375" style="3" customWidth="1"/>
    <col min="8698" max="8698" width="21.28515625" style="3" customWidth="1"/>
    <col min="8699" max="8699" width="18.7109375" style="3" bestFit="1" customWidth="1"/>
    <col min="8700" max="8700" width="14.7109375" style="3" bestFit="1" customWidth="1"/>
    <col min="8701" max="8703" width="13.42578125" style="3" bestFit="1" customWidth="1"/>
    <col min="8704" max="8704" width="10.85546875" style="3" bestFit="1" customWidth="1"/>
    <col min="8705" max="8705" width="10.42578125" style="3" bestFit="1" customWidth="1"/>
    <col min="8706" max="8706" width="10.85546875" style="3" bestFit="1" customWidth="1"/>
    <col min="8707" max="8951" width="9.140625" style="3"/>
    <col min="8952" max="8952" width="5.5703125" style="3" customWidth="1"/>
    <col min="8953" max="8953" width="60.7109375" style="3" customWidth="1"/>
    <col min="8954" max="8954" width="21.28515625" style="3" customWidth="1"/>
    <col min="8955" max="8955" width="18.7109375" style="3" bestFit="1" customWidth="1"/>
    <col min="8956" max="8956" width="14.7109375" style="3" bestFit="1" customWidth="1"/>
    <col min="8957" max="8959" width="13.42578125" style="3" bestFit="1" customWidth="1"/>
    <col min="8960" max="8960" width="10.85546875" style="3" bestFit="1" customWidth="1"/>
    <col min="8961" max="8961" width="10.42578125" style="3" bestFit="1" customWidth="1"/>
    <col min="8962" max="8962" width="10.85546875" style="3" bestFit="1" customWidth="1"/>
    <col min="8963" max="9207" width="9.140625" style="3"/>
    <col min="9208" max="9208" width="5.5703125" style="3" customWidth="1"/>
    <col min="9209" max="9209" width="60.7109375" style="3" customWidth="1"/>
    <col min="9210" max="9210" width="21.28515625" style="3" customWidth="1"/>
    <col min="9211" max="9211" width="18.7109375" style="3" bestFit="1" customWidth="1"/>
    <col min="9212" max="9212" width="14.7109375" style="3" bestFit="1" customWidth="1"/>
    <col min="9213" max="9215" width="13.42578125" style="3" bestFit="1" customWidth="1"/>
    <col min="9216" max="9216" width="10.85546875" style="3" bestFit="1" customWidth="1"/>
    <col min="9217" max="9217" width="10.42578125" style="3" bestFit="1" customWidth="1"/>
    <col min="9218" max="9218" width="10.85546875" style="3" bestFit="1" customWidth="1"/>
    <col min="9219" max="9463" width="9.140625" style="3"/>
    <col min="9464" max="9464" width="5.5703125" style="3" customWidth="1"/>
    <col min="9465" max="9465" width="60.7109375" style="3" customWidth="1"/>
    <col min="9466" max="9466" width="21.28515625" style="3" customWidth="1"/>
    <col min="9467" max="9467" width="18.7109375" style="3" bestFit="1" customWidth="1"/>
    <col min="9468" max="9468" width="14.7109375" style="3" bestFit="1" customWidth="1"/>
    <col min="9469" max="9471" width="13.42578125" style="3" bestFit="1" customWidth="1"/>
    <col min="9472" max="9472" width="10.85546875" style="3" bestFit="1" customWidth="1"/>
    <col min="9473" max="9473" width="10.42578125" style="3" bestFit="1" customWidth="1"/>
    <col min="9474" max="9474" width="10.85546875" style="3" bestFit="1" customWidth="1"/>
    <col min="9475" max="9719" width="9.140625" style="3"/>
    <col min="9720" max="9720" width="5.5703125" style="3" customWidth="1"/>
    <col min="9721" max="9721" width="60.7109375" style="3" customWidth="1"/>
    <col min="9722" max="9722" width="21.28515625" style="3" customWidth="1"/>
    <col min="9723" max="9723" width="18.7109375" style="3" bestFit="1" customWidth="1"/>
    <col min="9724" max="9724" width="14.7109375" style="3" bestFit="1" customWidth="1"/>
    <col min="9725" max="9727" width="13.42578125" style="3" bestFit="1" customWidth="1"/>
    <col min="9728" max="9728" width="10.85546875" style="3" bestFit="1" customWidth="1"/>
    <col min="9729" max="9729" width="10.42578125" style="3" bestFit="1" customWidth="1"/>
    <col min="9730" max="9730" width="10.85546875" style="3" bestFit="1" customWidth="1"/>
    <col min="9731" max="9975" width="9.140625" style="3"/>
    <col min="9976" max="9976" width="5.5703125" style="3" customWidth="1"/>
    <col min="9977" max="9977" width="60.7109375" style="3" customWidth="1"/>
    <col min="9978" max="9978" width="21.28515625" style="3" customWidth="1"/>
    <col min="9979" max="9979" width="18.7109375" style="3" bestFit="1" customWidth="1"/>
    <col min="9980" max="9980" width="14.7109375" style="3" bestFit="1" customWidth="1"/>
    <col min="9981" max="9983" width="13.42578125" style="3" bestFit="1" customWidth="1"/>
    <col min="9984" max="9984" width="10.85546875" style="3" bestFit="1" customWidth="1"/>
    <col min="9985" max="9985" width="10.42578125" style="3" bestFit="1" customWidth="1"/>
    <col min="9986" max="9986" width="10.85546875" style="3" bestFit="1" customWidth="1"/>
    <col min="9987" max="10231" width="9.140625" style="3"/>
    <col min="10232" max="10232" width="5.5703125" style="3" customWidth="1"/>
    <col min="10233" max="10233" width="60.7109375" style="3" customWidth="1"/>
    <col min="10234" max="10234" width="21.28515625" style="3" customWidth="1"/>
    <col min="10235" max="10235" width="18.7109375" style="3" bestFit="1" customWidth="1"/>
    <col min="10236" max="10236" width="14.7109375" style="3" bestFit="1" customWidth="1"/>
    <col min="10237" max="10239" width="13.42578125" style="3" bestFit="1" customWidth="1"/>
    <col min="10240" max="10240" width="10.85546875" style="3" bestFit="1" customWidth="1"/>
    <col min="10241" max="10241" width="10.42578125" style="3" bestFit="1" customWidth="1"/>
    <col min="10242" max="10242" width="10.85546875" style="3" bestFit="1" customWidth="1"/>
    <col min="10243" max="10487" width="9.140625" style="3"/>
    <col min="10488" max="10488" width="5.5703125" style="3" customWidth="1"/>
    <col min="10489" max="10489" width="60.7109375" style="3" customWidth="1"/>
    <col min="10490" max="10490" width="21.28515625" style="3" customWidth="1"/>
    <col min="10491" max="10491" width="18.7109375" style="3" bestFit="1" customWidth="1"/>
    <col min="10492" max="10492" width="14.7109375" style="3" bestFit="1" customWidth="1"/>
    <col min="10493" max="10495" width="13.42578125" style="3" bestFit="1" customWidth="1"/>
    <col min="10496" max="10496" width="10.85546875" style="3" bestFit="1" customWidth="1"/>
    <col min="10497" max="10497" width="10.42578125" style="3" bestFit="1" customWidth="1"/>
    <col min="10498" max="10498" width="10.85546875" style="3" bestFit="1" customWidth="1"/>
    <col min="10499" max="10743" width="9.140625" style="3"/>
    <col min="10744" max="10744" width="5.5703125" style="3" customWidth="1"/>
    <col min="10745" max="10745" width="60.7109375" style="3" customWidth="1"/>
    <col min="10746" max="10746" width="21.28515625" style="3" customWidth="1"/>
    <col min="10747" max="10747" width="18.7109375" style="3" bestFit="1" customWidth="1"/>
    <col min="10748" max="10748" width="14.7109375" style="3" bestFit="1" customWidth="1"/>
    <col min="10749" max="10751" width="13.42578125" style="3" bestFit="1" customWidth="1"/>
    <col min="10752" max="10752" width="10.85546875" style="3" bestFit="1" customWidth="1"/>
    <col min="10753" max="10753" width="10.42578125" style="3" bestFit="1" customWidth="1"/>
    <col min="10754" max="10754" width="10.85546875" style="3" bestFit="1" customWidth="1"/>
    <col min="10755" max="10999" width="9.140625" style="3"/>
    <col min="11000" max="11000" width="5.5703125" style="3" customWidth="1"/>
    <col min="11001" max="11001" width="60.7109375" style="3" customWidth="1"/>
    <col min="11002" max="11002" width="21.28515625" style="3" customWidth="1"/>
    <col min="11003" max="11003" width="18.7109375" style="3" bestFit="1" customWidth="1"/>
    <col min="11004" max="11004" width="14.7109375" style="3" bestFit="1" customWidth="1"/>
    <col min="11005" max="11007" width="13.42578125" style="3" bestFit="1" customWidth="1"/>
    <col min="11008" max="11008" width="10.85546875" style="3" bestFit="1" customWidth="1"/>
    <col min="11009" max="11009" width="10.42578125" style="3" bestFit="1" customWidth="1"/>
    <col min="11010" max="11010" width="10.85546875" style="3" bestFit="1" customWidth="1"/>
    <col min="11011" max="11255" width="9.140625" style="3"/>
    <col min="11256" max="11256" width="5.5703125" style="3" customWidth="1"/>
    <col min="11257" max="11257" width="60.7109375" style="3" customWidth="1"/>
    <col min="11258" max="11258" width="21.28515625" style="3" customWidth="1"/>
    <col min="11259" max="11259" width="18.7109375" style="3" bestFit="1" customWidth="1"/>
    <col min="11260" max="11260" width="14.7109375" style="3" bestFit="1" customWidth="1"/>
    <col min="11261" max="11263" width="13.42578125" style="3" bestFit="1" customWidth="1"/>
    <col min="11264" max="11264" width="10.85546875" style="3" bestFit="1" customWidth="1"/>
    <col min="11265" max="11265" width="10.42578125" style="3" bestFit="1" customWidth="1"/>
    <col min="11266" max="11266" width="10.85546875" style="3" bestFit="1" customWidth="1"/>
    <col min="11267" max="11511" width="9.140625" style="3"/>
    <col min="11512" max="11512" width="5.5703125" style="3" customWidth="1"/>
    <col min="11513" max="11513" width="60.7109375" style="3" customWidth="1"/>
    <col min="11514" max="11514" width="21.28515625" style="3" customWidth="1"/>
    <col min="11515" max="11515" width="18.7109375" style="3" bestFit="1" customWidth="1"/>
    <col min="11516" max="11516" width="14.7109375" style="3" bestFit="1" customWidth="1"/>
    <col min="11517" max="11519" width="13.42578125" style="3" bestFit="1" customWidth="1"/>
    <col min="11520" max="11520" width="10.85546875" style="3" bestFit="1" customWidth="1"/>
    <col min="11521" max="11521" width="10.42578125" style="3" bestFit="1" customWidth="1"/>
    <col min="11522" max="11522" width="10.85546875" style="3" bestFit="1" customWidth="1"/>
    <col min="11523" max="11767" width="9.140625" style="3"/>
    <col min="11768" max="11768" width="5.5703125" style="3" customWidth="1"/>
    <col min="11769" max="11769" width="60.7109375" style="3" customWidth="1"/>
    <col min="11770" max="11770" width="21.28515625" style="3" customWidth="1"/>
    <col min="11771" max="11771" width="18.7109375" style="3" bestFit="1" customWidth="1"/>
    <col min="11772" max="11772" width="14.7109375" style="3" bestFit="1" customWidth="1"/>
    <col min="11773" max="11775" width="13.42578125" style="3" bestFit="1" customWidth="1"/>
    <col min="11776" max="11776" width="10.85546875" style="3" bestFit="1" customWidth="1"/>
    <col min="11777" max="11777" width="10.42578125" style="3" bestFit="1" customWidth="1"/>
    <col min="11778" max="11778" width="10.85546875" style="3" bestFit="1" customWidth="1"/>
    <col min="11779" max="12023" width="9.140625" style="3"/>
    <col min="12024" max="12024" width="5.5703125" style="3" customWidth="1"/>
    <col min="12025" max="12025" width="60.7109375" style="3" customWidth="1"/>
    <col min="12026" max="12026" width="21.28515625" style="3" customWidth="1"/>
    <col min="12027" max="12027" width="18.7109375" style="3" bestFit="1" customWidth="1"/>
    <col min="12028" max="12028" width="14.7109375" style="3" bestFit="1" customWidth="1"/>
    <col min="12029" max="12031" width="13.42578125" style="3" bestFit="1" customWidth="1"/>
    <col min="12032" max="12032" width="10.85546875" style="3" bestFit="1" customWidth="1"/>
    <col min="12033" max="12033" width="10.42578125" style="3" bestFit="1" customWidth="1"/>
    <col min="12034" max="12034" width="10.85546875" style="3" bestFit="1" customWidth="1"/>
    <col min="12035" max="12279" width="9.140625" style="3"/>
    <col min="12280" max="12280" width="5.5703125" style="3" customWidth="1"/>
    <col min="12281" max="12281" width="60.7109375" style="3" customWidth="1"/>
    <col min="12282" max="12282" width="21.28515625" style="3" customWidth="1"/>
    <col min="12283" max="12283" width="18.7109375" style="3" bestFit="1" customWidth="1"/>
    <col min="12284" max="12284" width="14.7109375" style="3" bestFit="1" customWidth="1"/>
    <col min="12285" max="12287" width="13.42578125" style="3" bestFit="1" customWidth="1"/>
    <col min="12288" max="12288" width="10.85546875" style="3" bestFit="1" customWidth="1"/>
    <col min="12289" max="12289" width="10.42578125" style="3" bestFit="1" customWidth="1"/>
    <col min="12290" max="12290" width="10.85546875" style="3" bestFit="1" customWidth="1"/>
    <col min="12291" max="12535" width="9.140625" style="3"/>
    <col min="12536" max="12536" width="5.5703125" style="3" customWidth="1"/>
    <col min="12537" max="12537" width="60.7109375" style="3" customWidth="1"/>
    <col min="12538" max="12538" width="21.28515625" style="3" customWidth="1"/>
    <col min="12539" max="12539" width="18.7109375" style="3" bestFit="1" customWidth="1"/>
    <col min="12540" max="12540" width="14.7109375" style="3" bestFit="1" customWidth="1"/>
    <col min="12541" max="12543" width="13.42578125" style="3" bestFit="1" customWidth="1"/>
    <col min="12544" max="12544" width="10.85546875" style="3" bestFit="1" customWidth="1"/>
    <col min="12545" max="12545" width="10.42578125" style="3" bestFit="1" customWidth="1"/>
    <col min="12546" max="12546" width="10.85546875" style="3" bestFit="1" customWidth="1"/>
    <col min="12547" max="12791" width="9.140625" style="3"/>
    <col min="12792" max="12792" width="5.5703125" style="3" customWidth="1"/>
    <col min="12793" max="12793" width="60.7109375" style="3" customWidth="1"/>
    <col min="12794" max="12794" width="21.28515625" style="3" customWidth="1"/>
    <col min="12795" max="12795" width="18.7109375" style="3" bestFit="1" customWidth="1"/>
    <col min="12796" max="12796" width="14.7109375" style="3" bestFit="1" customWidth="1"/>
    <col min="12797" max="12799" width="13.42578125" style="3" bestFit="1" customWidth="1"/>
    <col min="12800" max="12800" width="10.85546875" style="3" bestFit="1" customWidth="1"/>
    <col min="12801" max="12801" width="10.42578125" style="3" bestFit="1" customWidth="1"/>
    <col min="12802" max="12802" width="10.85546875" style="3" bestFit="1" customWidth="1"/>
    <col min="12803" max="13047" width="9.140625" style="3"/>
    <col min="13048" max="13048" width="5.5703125" style="3" customWidth="1"/>
    <col min="13049" max="13049" width="60.7109375" style="3" customWidth="1"/>
    <col min="13050" max="13050" width="21.28515625" style="3" customWidth="1"/>
    <col min="13051" max="13051" width="18.7109375" style="3" bestFit="1" customWidth="1"/>
    <col min="13052" max="13052" width="14.7109375" style="3" bestFit="1" customWidth="1"/>
    <col min="13053" max="13055" width="13.42578125" style="3" bestFit="1" customWidth="1"/>
    <col min="13056" max="13056" width="10.85546875" style="3" bestFit="1" customWidth="1"/>
    <col min="13057" max="13057" width="10.42578125" style="3" bestFit="1" customWidth="1"/>
    <col min="13058" max="13058" width="10.85546875" style="3" bestFit="1" customWidth="1"/>
    <col min="13059" max="13303" width="9.140625" style="3"/>
    <col min="13304" max="13304" width="5.5703125" style="3" customWidth="1"/>
    <col min="13305" max="13305" width="60.7109375" style="3" customWidth="1"/>
    <col min="13306" max="13306" width="21.28515625" style="3" customWidth="1"/>
    <col min="13307" max="13307" width="18.7109375" style="3" bestFit="1" customWidth="1"/>
    <col min="13308" max="13308" width="14.7109375" style="3" bestFit="1" customWidth="1"/>
    <col min="13309" max="13311" width="13.42578125" style="3" bestFit="1" customWidth="1"/>
    <col min="13312" max="13312" width="10.85546875" style="3" bestFit="1" customWidth="1"/>
    <col min="13313" max="13313" width="10.42578125" style="3" bestFit="1" customWidth="1"/>
    <col min="13314" max="13314" width="10.85546875" style="3" bestFit="1" customWidth="1"/>
    <col min="13315" max="13559" width="9.140625" style="3"/>
    <col min="13560" max="13560" width="5.5703125" style="3" customWidth="1"/>
    <col min="13561" max="13561" width="60.7109375" style="3" customWidth="1"/>
    <col min="13562" max="13562" width="21.28515625" style="3" customWidth="1"/>
    <col min="13563" max="13563" width="18.7109375" style="3" bestFit="1" customWidth="1"/>
    <col min="13564" max="13564" width="14.7109375" style="3" bestFit="1" customWidth="1"/>
    <col min="13565" max="13567" width="13.42578125" style="3" bestFit="1" customWidth="1"/>
    <col min="13568" max="13568" width="10.85546875" style="3" bestFit="1" customWidth="1"/>
    <col min="13569" max="13569" width="10.42578125" style="3" bestFit="1" customWidth="1"/>
    <col min="13570" max="13570" width="10.85546875" style="3" bestFit="1" customWidth="1"/>
    <col min="13571" max="13815" width="9.140625" style="3"/>
    <col min="13816" max="13816" width="5.5703125" style="3" customWidth="1"/>
    <col min="13817" max="13817" width="60.7109375" style="3" customWidth="1"/>
    <col min="13818" max="13818" width="21.28515625" style="3" customWidth="1"/>
    <col min="13819" max="13819" width="18.7109375" style="3" bestFit="1" customWidth="1"/>
    <col min="13820" max="13820" width="14.7109375" style="3" bestFit="1" customWidth="1"/>
    <col min="13821" max="13823" width="13.42578125" style="3" bestFit="1" customWidth="1"/>
    <col min="13824" max="13824" width="10.85546875" style="3" bestFit="1" customWidth="1"/>
    <col min="13825" max="13825" width="10.42578125" style="3" bestFit="1" customWidth="1"/>
    <col min="13826" max="13826" width="10.85546875" style="3" bestFit="1" customWidth="1"/>
    <col min="13827" max="14071" width="9.140625" style="3"/>
    <col min="14072" max="14072" width="5.5703125" style="3" customWidth="1"/>
    <col min="14073" max="14073" width="60.7109375" style="3" customWidth="1"/>
    <col min="14074" max="14074" width="21.28515625" style="3" customWidth="1"/>
    <col min="14075" max="14075" width="18.7109375" style="3" bestFit="1" customWidth="1"/>
    <col min="14076" max="14076" width="14.7109375" style="3" bestFit="1" customWidth="1"/>
    <col min="14077" max="14079" width="13.42578125" style="3" bestFit="1" customWidth="1"/>
    <col min="14080" max="14080" width="10.85546875" style="3" bestFit="1" customWidth="1"/>
    <col min="14081" max="14081" width="10.42578125" style="3" bestFit="1" customWidth="1"/>
    <col min="14082" max="14082" width="10.85546875" style="3" bestFit="1" customWidth="1"/>
    <col min="14083" max="14327" width="9.140625" style="3"/>
    <col min="14328" max="14328" width="5.5703125" style="3" customWidth="1"/>
    <col min="14329" max="14329" width="60.7109375" style="3" customWidth="1"/>
    <col min="14330" max="14330" width="21.28515625" style="3" customWidth="1"/>
    <col min="14331" max="14331" width="18.7109375" style="3" bestFit="1" customWidth="1"/>
    <col min="14332" max="14332" width="14.7109375" style="3" bestFit="1" customWidth="1"/>
    <col min="14333" max="14335" width="13.42578125" style="3" bestFit="1" customWidth="1"/>
    <col min="14336" max="14336" width="10.85546875" style="3" bestFit="1" customWidth="1"/>
    <col min="14337" max="14337" width="10.42578125" style="3" bestFit="1" customWidth="1"/>
    <col min="14338" max="14338" width="10.85546875" style="3" bestFit="1" customWidth="1"/>
    <col min="14339" max="14583" width="9.140625" style="3"/>
    <col min="14584" max="14584" width="5.5703125" style="3" customWidth="1"/>
    <col min="14585" max="14585" width="60.7109375" style="3" customWidth="1"/>
    <col min="14586" max="14586" width="21.28515625" style="3" customWidth="1"/>
    <col min="14587" max="14587" width="18.7109375" style="3" bestFit="1" customWidth="1"/>
    <col min="14588" max="14588" width="14.7109375" style="3" bestFit="1" customWidth="1"/>
    <col min="14589" max="14591" width="13.42578125" style="3" bestFit="1" customWidth="1"/>
    <col min="14592" max="14592" width="10.85546875" style="3" bestFit="1" customWidth="1"/>
    <col min="14593" max="14593" width="10.42578125" style="3" bestFit="1" customWidth="1"/>
    <col min="14594" max="14594" width="10.85546875" style="3" bestFit="1" customWidth="1"/>
    <col min="14595" max="14839" width="9.140625" style="3"/>
    <col min="14840" max="14840" width="5.5703125" style="3" customWidth="1"/>
    <col min="14841" max="14841" width="60.7109375" style="3" customWidth="1"/>
    <col min="14842" max="14842" width="21.28515625" style="3" customWidth="1"/>
    <col min="14843" max="14843" width="18.7109375" style="3" bestFit="1" customWidth="1"/>
    <col min="14844" max="14844" width="14.7109375" style="3" bestFit="1" customWidth="1"/>
    <col min="14845" max="14847" width="13.42578125" style="3" bestFit="1" customWidth="1"/>
    <col min="14848" max="14848" width="10.85546875" style="3" bestFit="1" customWidth="1"/>
    <col min="14849" max="14849" width="10.42578125" style="3" bestFit="1" customWidth="1"/>
    <col min="14850" max="14850" width="10.85546875" style="3" bestFit="1" customWidth="1"/>
    <col min="14851" max="15095" width="9.140625" style="3"/>
    <col min="15096" max="15096" width="5.5703125" style="3" customWidth="1"/>
    <col min="15097" max="15097" width="60.7109375" style="3" customWidth="1"/>
    <col min="15098" max="15098" width="21.28515625" style="3" customWidth="1"/>
    <col min="15099" max="15099" width="18.7109375" style="3" bestFit="1" customWidth="1"/>
    <col min="15100" max="15100" width="14.7109375" style="3" bestFit="1" customWidth="1"/>
    <col min="15101" max="15103" width="13.42578125" style="3" bestFit="1" customWidth="1"/>
    <col min="15104" max="15104" width="10.85546875" style="3" bestFit="1" customWidth="1"/>
    <col min="15105" max="15105" width="10.42578125" style="3" bestFit="1" customWidth="1"/>
    <col min="15106" max="15106" width="10.85546875" style="3" bestFit="1" customWidth="1"/>
    <col min="15107" max="15351" width="9.140625" style="3"/>
    <col min="15352" max="15352" width="5.5703125" style="3" customWidth="1"/>
    <col min="15353" max="15353" width="60.7109375" style="3" customWidth="1"/>
    <col min="15354" max="15354" width="21.28515625" style="3" customWidth="1"/>
    <col min="15355" max="15355" width="18.7109375" style="3" bestFit="1" customWidth="1"/>
    <col min="15356" max="15356" width="14.7109375" style="3" bestFit="1" customWidth="1"/>
    <col min="15357" max="15359" width="13.42578125" style="3" bestFit="1" customWidth="1"/>
    <col min="15360" max="15360" width="10.85546875" style="3" bestFit="1" customWidth="1"/>
    <col min="15361" max="15361" width="10.42578125" style="3" bestFit="1" customWidth="1"/>
    <col min="15362" max="15362" width="10.85546875" style="3" bestFit="1" customWidth="1"/>
    <col min="15363" max="15607" width="9.140625" style="3"/>
    <col min="15608" max="15608" width="5.5703125" style="3" customWidth="1"/>
    <col min="15609" max="15609" width="60.7109375" style="3" customWidth="1"/>
    <col min="15610" max="15610" width="21.28515625" style="3" customWidth="1"/>
    <col min="15611" max="15611" width="18.7109375" style="3" bestFit="1" customWidth="1"/>
    <col min="15612" max="15612" width="14.7109375" style="3" bestFit="1" customWidth="1"/>
    <col min="15613" max="15615" width="13.42578125" style="3" bestFit="1" customWidth="1"/>
    <col min="15616" max="15616" width="10.85546875" style="3" bestFit="1" customWidth="1"/>
    <col min="15617" max="15617" width="10.42578125" style="3" bestFit="1" customWidth="1"/>
    <col min="15618" max="15618" width="10.85546875" style="3" bestFit="1" customWidth="1"/>
    <col min="15619" max="15863" width="9.140625" style="3"/>
    <col min="15864" max="15864" width="5.5703125" style="3" customWidth="1"/>
    <col min="15865" max="15865" width="60.7109375" style="3" customWidth="1"/>
    <col min="15866" max="15866" width="21.28515625" style="3" customWidth="1"/>
    <col min="15867" max="15867" width="18.7109375" style="3" bestFit="1" customWidth="1"/>
    <col min="15868" max="15868" width="14.7109375" style="3" bestFit="1" customWidth="1"/>
    <col min="15869" max="15871" width="13.42578125" style="3" bestFit="1" customWidth="1"/>
    <col min="15872" max="15872" width="10.85546875" style="3" bestFit="1" customWidth="1"/>
    <col min="15873" max="15873" width="10.42578125" style="3" bestFit="1" customWidth="1"/>
    <col min="15874" max="15874" width="10.85546875" style="3" bestFit="1" customWidth="1"/>
    <col min="15875" max="16119" width="9.140625" style="3"/>
    <col min="16120" max="16120" width="5.5703125" style="3" customWidth="1"/>
    <col min="16121" max="16121" width="60.7109375" style="3" customWidth="1"/>
    <col min="16122" max="16122" width="21.28515625" style="3" customWidth="1"/>
    <col min="16123" max="16123" width="18.7109375" style="3" bestFit="1" customWidth="1"/>
    <col min="16124" max="16124" width="14.7109375" style="3" bestFit="1" customWidth="1"/>
    <col min="16125" max="16127" width="13.42578125" style="3" bestFit="1" customWidth="1"/>
    <col min="16128" max="16128" width="10.85546875" style="3" bestFit="1" customWidth="1"/>
    <col min="16129" max="16129" width="10.42578125" style="3" bestFit="1" customWidth="1"/>
    <col min="16130" max="16130" width="10.85546875" style="3" bestFit="1" customWidth="1"/>
    <col min="16131" max="16384" width="9.140625" style="3"/>
  </cols>
  <sheetData>
    <row r="1" spans="1:245" ht="39.75" customHeight="1">
      <c r="B1" s="44" t="s">
        <v>144</v>
      </c>
      <c r="C1" s="44"/>
    </row>
    <row r="2" spans="1:245" ht="15.75">
      <c r="A2" s="4" t="s">
        <v>5</v>
      </c>
      <c r="B2" s="5" t="s">
        <v>6</v>
      </c>
      <c r="C2" s="33" t="s">
        <v>7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</row>
    <row r="3" spans="1:245" ht="30.75" customHeight="1">
      <c r="A3" s="7"/>
      <c r="B3" s="5"/>
      <c r="C3" s="39" t="s">
        <v>145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</row>
    <row r="4" spans="1:245" ht="15.75">
      <c r="A4" s="7" t="s">
        <v>8</v>
      </c>
      <c r="B4" s="8" t="s">
        <v>9</v>
      </c>
      <c r="C4" s="9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</row>
    <row r="5" spans="1:245" ht="15.75">
      <c r="A5" s="10" t="s">
        <v>0</v>
      </c>
      <c r="B5" s="11" t="s">
        <v>10</v>
      </c>
      <c r="C5" s="12">
        <v>9600000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</row>
    <row r="6" spans="1:245" ht="30.75">
      <c r="A6" s="10" t="s">
        <v>1</v>
      </c>
      <c r="B6" s="14" t="s">
        <v>11</v>
      </c>
      <c r="C6" s="12">
        <v>230000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</row>
    <row r="7" spans="1:245" ht="30.75">
      <c r="A7" s="10" t="s">
        <v>2</v>
      </c>
      <c r="B7" s="11" t="s">
        <v>12</v>
      </c>
      <c r="C7" s="12">
        <v>500000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</row>
    <row r="8" spans="1:245" ht="15.75">
      <c r="A8" s="10" t="s">
        <v>3</v>
      </c>
      <c r="B8" s="11" t="s">
        <v>13</v>
      </c>
      <c r="C8" s="12">
        <v>80000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</row>
    <row r="9" spans="1:245" ht="30.75">
      <c r="A9" s="10" t="s">
        <v>4</v>
      </c>
      <c r="B9" s="11" t="s">
        <v>14</v>
      </c>
      <c r="C9" s="12">
        <v>55000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</row>
    <row r="10" spans="1:245" ht="15.75">
      <c r="A10" s="10" t="s">
        <v>15</v>
      </c>
      <c r="B10" s="11" t="s">
        <v>16</v>
      </c>
      <c r="C10" s="12">
        <v>40000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</row>
    <row r="11" spans="1:245" ht="15.75">
      <c r="A11" s="10" t="s">
        <v>17</v>
      </c>
      <c r="B11" s="11" t="s">
        <v>18</v>
      </c>
      <c r="C11" s="12">
        <v>100000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</row>
    <row r="12" spans="1:245" ht="15.75">
      <c r="A12" s="10" t="s">
        <v>19</v>
      </c>
      <c r="B12" s="11" t="s">
        <v>20</v>
      </c>
      <c r="C12" s="12">
        <v>120000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</row>
    <row r="13" spans="1:245" ht="15.75">
      <c r="A13" s="10" t="s">
        <v>21</v>
      </c>
      <c r="B13" s="11" t="s">
        <v>22</v>
      </c>
      <c r="C13" s="12">
        <f>SUM(C14:C15)</f>
        <v>350000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</row>
    <row r="14" spans="1:245" ht="15.75">
      <c r="A14" s="10" t="s">
        <v>23</v>
      </c>
      <c r="B14" s="11" t="s">
        <v>24</v>
      </c>
      <c r="C14" s="41">
        <v>45000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</row>
    <row r="15" spans="1:245" ht="15.75">
      <c r="A15" s="10" t="s">
        <v>25</v>
      </c>
      <c r="B15" s="11" t="s">
        <v>26</v>
      </c>
      <c r="C15" s="41">
        <v>305000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</row>
    <row r="16" spans="1:245" ht="18.75">
      <c r="A16" s="15"/>
      <c r="B16" s="16"/>
      <c r="C16" s="16">
        <f>(C5+C6+C7+C8+C9+C10+C11+C12+C13)</f>
        <v>11075000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</row>
    <row r="17" spans="1:245" ht="15.75">
      <c r="A17" s="7" t="s">
        <v>27</v>
      </c>
      <c r="B17" s="18" t="s">
        <v>28</v>
      </c>
      <c r="C17" s="30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</row>
    <row r="18" spans="1:245" ht="18">
      <c r="A18" s="19" t="s">
        <v>0</v>
      </c>
      <c r="B18" s="20" t="s">
        <v>29</v>
      </c>
      <c r="C18" s="34">
        <f>SUM(C19:E36)</f>
        <v>4245461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</row>
    <row r="19" spans="1:245" ht="15.75">
      <c r="A19" s="10" t="s">
        <v>30</v>
      </c>
      <c r="B19" s="11" t="s">
        <v>31</v>
      </c>
      <c r="C19" s="22">
        <v>1440000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</row>
    <row r="20" spans="1:245" ht="15.75">
      <c r="A20" s="10" t="s">
        <v>32</v>
      </c>
      <c r="B20" s="11" t="s">
        <v>33</v>
      </c>
      <c r="C20" s="12">
        <v>80000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</row>
    <row r="21" spans="1:245" ht="15.75">
      <c r="A21" s="10" t="s">
        <v>34</v>
      </c>
      <c r="B21" s="11" t="s">
        <v>35</v>
      </c>
      <c r="C21" s="12">
        <v>40000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</row>
    <row r="22" spans="1:245" ht="15.75">
      <c r="A22" s="10" t="s">
        <v>36</v>
      </c>
      <c r="B22" s="11" t="s">
        <v>37</v>
      </c>
      <c r="C22" s="12">
        <v>20000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</row>
    <row r="23" spans="1:245" ht="15.75">
      <c r="A23" s="10" t="s">
        <v>38</v>
      </c>
      <c r="B23" s="11" t="s">
        <v>39</v>
      </c>
      <c r="C23" s="12">
        <v>20000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</row>
    <row r="24" spans="1:245" ht="15.75">
      <c r="A24" s="10" t="s">
        <v>40</v>
      </c>
      <c r="B24" s="11" t="s">
        <v>41</v>
      </c>
      <c r="C24" s="12">
        <v>230000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</row>
    <row r="25" spans="1:245" ht="15.75">
      <c r="A25" s="10" t="s">
        <v>42</v>
      </c>
      <c r="B25" s="11" t="s">
        <v>43</v>
      </c>
      <c r="C25" s="12">
        <v>1800000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</row>
    <row r="26" spans="1:245" ht="15.75">
      <c r="A26" s="10" t="s">
        <v>44</v>
      </c>
      <c r="B26" s="11" t="s">
        <v>45</v>
      </c>
      <c r="C26" s="12">
        <v>6000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</row>
    <row r="27" spans="1:245" ht="45.75">
      <c r="A27" s="10" t="s">
        <v>46</v>
      </c>
      <c r="B27" s="11" t="s">
        <v>47</v>
      </c>
      <c r="C27" s="12">
        <v>200000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</row>
    <row r="28" spans="1:245" ht="15.75">
      <c r="A28" s="10" t="s">
        <v>48</v>
      </c>
      <c r="B28" s="11" t="s">
        <v>49</v>
      </c>
      <c r="C28" s="12">
        <v>144000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</row>
    <row r="29" spans="1:245" ht="15.75">
      <c r="A29" s="10" t="s">
        <v>50</v>
      </c>
      <c r="B29" s="11" t="s">
        <v>51</v>
      </c>
      <c r="C29" s="12">
        <v>15000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</row>
    <row r="30" spans="1:245" ht="30.75">
      <c r="A30" s="10" t="s">
        <v>52</v>
      </c>
      <c r="B30" s="11" t="s">
        <v>53</v>
      </c>
      <c r="C30" s="12">
        <v>100000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</row>
    <row r="31" spans="1:245" ht="30.75">
      <c r="A31" s="10" t="s">
        <v>54</v>
      </c>
      <c r="B31" s="11" t="s">
        <v>55</v>
      </c>
      <c r="C31" s="12">
        <v>20000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</row>
    <row r="32" spans="1:245" ht="30.75">
      <c r="A32" s="10" t="s">
        <v>56</v>
      </c>
      <c r="B32" s="11" t="s">
        <v>57</v>
      </c>
      <c r="C32" s="12">
        <v>3000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</row>
    <row r="33" spans="1:245" ht="37.5" customHeight="1">
      <c r="A33" s="10" t="s">
        <v>58</v>
      </c>
      <c r="B33" s="11" t="s">
        <v>60</v>
      </c>
      <c r="C33" s="43">
        <v>50000</v>
      </c>
      <c r="D33" s="40"/>
      <c r="E33" s="40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</row>
    <row r="34" spans="1:245" ht="15.75">
      <c r="A34" s="10" t="s">
        <v>59</v>
      </c>
      <c r="B34" s="11" t="s">
        <v>62</v>
      </c>
      <c r="C34" s="12">
        <v>10000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</row>
    <row r="35" spans="1:245" ht="30.75">
      <c r="A35" s="10" t="s">
        <v>61</v>
      </c>
      <c r="B35" s="11" t="s">
        <v>64</v>
      </c>
      <c r="C35" s="12">
        <v>17461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</row>
    <row r="36" spans="1:245" ht="15.75">
      <c r="A36" s="10" t="s">
        <v>63</v>
      </c>
      <c r="B36" s="11" t="s">
        <v>65</v>
      </c>
      <c r="C36" s="12">
        <v>50000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</row>
    <row r="37" spans="1:245" ht="18">
      <c r="A37" s="19" t="s">
        <v>1</v>
      </c>
      <c r="B37" s="20" t="s">
        <v>66</v>
      </c>
      <c r="C37" s="35">
        <f>SUM(C38:C42)</f>
        <v>180000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</row>
    <row r="38" spans="1:245" ht="15.75">
      <c r="A38" s="10" t="s">
        <v>67</v>
      </c>
      <c r="B38" s="11" t="s">
        <v>68</v>
      </c>
      <c r="C38" s="12">
        <v>21000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</row>
    <row r="39" spans="1:245" ht="15.75">
      <c r="A39" s="10" t="s">
        <v>69</v>
      </c>
      <c r="B39" s="11" t="s">
        <v>70</v>
      </c>
      <c r="C39" s="12">
        <v>19000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</row>
    <row r="40" spans="1:245" ht="15.75">
      <c r="A40" s="10" t="s">
        <v>71</v>
      </c>
      <c r="B40" s="11" t="s">
        <v>72</v>
      </c>
      <c r="C40" s="12">
        <v>10000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</row>
    <row r="41" spans="1:245" ht="15.75">
      <c r="A41" s="10" t="s">
        <v>73</v>
      </c>
      <c r="B41" s="11" t="s">
        <v>74</v>
      </c>
      <c r="C41" s="12">
        <v>5000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</row>
    <row r="42" spans="1:245" ht="15.75">
      <c r="A42" s="10" t="s">
        <v>75</v>
      </c>
      <c r="B42" s="24" t="s">
        <v>152</v>
      </c>
      <c r="C42" s="12">
        <v>125000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</row>
    <row r="43" spans="1:245" ht="18">
      <c r="A43" s="19" t="s">
        <v>2</v>
      </c>
      <c r="B43" s="25" t="s">
        <v>76</v>
      </c>
      <c r="C43" s="35">
        <f>SUM(C44:C48)</f>
        <v>162000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  <c r="IH43" s="21"/>
      <c r="II43" s="21"/>
      <c r="IJ43" s="21"/>
      <c r="IK43" s="21"/>
    </row>
    <row r="44" spans="1:245" ht="15.75">
      <c r="A44" s="10" t="s">
        <v>77</v>
      </c>
      <c r="B44" s="24" t="s">
        <v>68</v>
      </c>
      <c r="C44" s="12">
        <v>14000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</row>
    <row r="45" spans="1:245" ht="15.75">
      <c r="A45" s="10" t="s">
        <v>78</v>
      </c>
      <c r="B45" s="24" t="s">
        <v>70</v>
      </c>
      <c r="C45" s="12">
        <v>15000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</row>
    <row r="46" spans="1:245" ht="15.75">
      <c r="A46" s="10" t="s">
        <v>79</v>
      </c>
      <c r="B46" s="24" t="s">
        <v>72</v>
      </c>
      <c r="C46" s="12">
        <v>6000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</row>
    <row r="47" spans="1:245" ht="15.75">
      <c r="A47" s="10" t="s">
        <v>80</v>
      </c>
      <c r="B47" s="24" t="s">
        <v>74</v>
      </c>
      <c r="C47" s="12">
        <v>2000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  <c r="IK47" s="13"/>
    </row>
    <row r="48" spans="1:245" ht="15.75">
      <c r="A48" s="10" t="s">
        <v>81</v>
      </c>
      <c r="B48" s="24" t="s">
        <v>153</v>
      </c>
      <c r="C48" s="12">
        <v>125000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</row>
    <row r="49" spans="1:245" ht="18">
      <c r="A49" s="19" t="s">
        <v>3</v>
      </c>
      <c r="B49" s="25" t="s">
        <v>82</v>
      </c>
      <c r="C49" s="36">
        <f>SUM(C50:C54)</f>
        <v>144400</v>
      </c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26"/>
      <c r="II49" s="26"/>
      <c r="IJ49" s="26"/>
      <c r="IK49" s="26"/>
    </row>
    <row r="50" spans="1:245" ht="15.75">
      <c r="A50" s="10" t="s">
        <v>83</v>
      </c>
      <c r="B50" s="24" t="s">
        <v>68</v>
      </c>
      <c r="C50" s="12">
        <v>15000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</row>
    <row r="51" spans="1:245" ht="15.75">
      <c r="A51" s="10" t="s">
        <v>84</v>
      </c>
      <c r="B51" s="24" t="s">
        <v>70</v>
      </c>
      <c r="C51" s="12">
        <v>14000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</row>
    <row r="52" spans="1:245" ht="15.75">
      <c r="A52" s="10" t="s">
        <v>85</v>
      </c>
      <c r="B52" s="24" t="s">
        <v>72</v>
      </c>
      <c r="C52" s="12">
        <v>3400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</row>
    <row r="53" spans="1:245" ht="15.75">
      <c r="A53" s="10" t="s">
        <v>86</v>
      </c>
      <c r="B53" s="24" t="s">
        <v>74</v>
      </c>
      <c r="C53" s="12">
        <v>2000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</row>
    <row r="54" spans="1:245" ht="15.75">
      <c r="A54" s="10" t="s">
        <v>87</v>
      </c>
      <c r="B54" s="11" t="s">
        <v>152</v>
      </c>
      <c r="C54" s="12">
        <v>110000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</row>
    <row r="55" spans="1:245" ht="18">
      <c r="A55" s="19" t="s">
        <v>4</v>
      </c>
      <c r="B55" s="27" t="s">
        <v>88</v>
      </c>
      <c r="C55" s="35">
        <f>SUM(C56:C60)</f>
        <v>560000</v>
      </c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</row>
    <row r="56" spans="1:245" ht="15.75">
      <c r="A56" s="10" t="s">
        <v>89</v>
      </c>
      <c r="B56" s="11" t="s">
        <v>68</v>
      </c>
      <c r="C56" s="12">
        <v>240000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</row>
    <row r="57" spans="1:245" ht="15.75">
      <c r="A57" s="10" t="s">
        <v>90</v>
      </c>
      <c r="B57" s="11" t="s">
        <v>70</v>
      </c>
      <c r="C57" s="12">
        <v>100000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</row>
    <row r="58" spans="1:245" ht="15.75">
      <c r="A58" s="10" t="s">
        <v>91</v>
      </c>
      <c r="B58" s="11" t="s">
        <v>92</v>
      </c>
      <c r="C58" s="12">
        <v>100000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</row>
    <row r="59" spans="1:245" ht="15.75">
      <c r="A59" s="10" t="s">
        <v>93</v>
      </c>
      <c r="B59" s="11" t="s">
        <v>94</v>
      </c>
      <c r="C59" s="12">
        <v>20000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</row>
    <row r="60" spans="1:245" ht="15.75">
      <c r="A60" s="10" t="s">
        <v>95</v>
      </c>
      <c r="B60" s="11" t="s">
        <v>143</v>
      </c>
      <c r="C60" s="12">
        <v>100000</v>
      </c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</row>
    <row r="61" spans="1:245" ht="36">
      <c r="A61" s="19" t="s">
        <v>15</v>
      </c>
      <c r="B61" s="20" t="s">
        <v>96</v>
      </c>
      <c r="C61" s="35">
        <f>SUM(C62:C67)</f>
        <v>430000</v>
      </c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  <c r="IH61" s="21"/>
      <c r="II61" s="21"/>
      <c r="IJ61" s="21"/>
      <c r="IK61" s="21"/>
    </row>
    <row r="62" spans="1:245" ht="15.75">
      <c r="A62" s="10" t="s">
        <v>97</v>
      </c>
      <c r="B62" s="28" t="s">
        <v>98</v>
      </c>
      <c r="C62" s="12">
        <v>10000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  <c r="IJ62" s="13"/>
      <c r="IK62" s="13"/>
    </row>
    <row r="63" spans="1:245" ht="15.75">
      <c r="A63" s="10" t="s">
        <v>99</v>
      </c>
      <c r="B63" s="28" t="s">
        <v>100</v>
      </c>
      <c r="C63" s="12">
        <v>100000</v>
      </c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  <c r="IJ63" s="13"/>
      <c r="IK63" s="13"/>
    </row>
    <row r="64" spans="1:245" ht="15.75">
      <c r="A64" s="10" t="s">
        <v>101</v>
      </c>
      <c r="B64" s="28" t="s">
        <v>102</v>
      </c>
      <c r="C64" s="12">
        <v>95000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</row>
    <row r="65" spans="1:245" ht="27">
      <c r="A65" s="10" t="s">
        <v>103</v>
      </c>
      <c r="B65" s="42" t="s">
        <v>146</v>
      </c>
      <c r="C65" s="12">
        <v>25000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</row>
    <row r="66" spans="1:245" ht="15.75">
      <c r="A66" s="10" t="s">
        <v>104</v>
      </c>
      <c r="B66" s="28" t="s">
        <v>105</v>
      </c>
      <c r="C66" s="12">
        <v>150000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  <c r="HO66" s="13"/>
      <c r="HP66" s="13"/>
      <c r="HQ66" s="13"/>
      <c r="HR66" s="13"/>
      <c r="HS66" s="13"/>
      <c r="HT66" s="13"/>
      <c r="HU66" s="13"/>
      <c r="HV66" s="13"/>
      <c r="HW66" s="13"/>
      <c r="HX66" s="13"/>
      <c r="HY66" s="13"/>
      <c r="HZ66" s="13"/>
      <c r="IA66" s="13"/>
      <c r="IB66" s="13"/>
      <c r="IC66" s="13"/>
      <c r="ID66" s="13"/>
      <c r="IE66" s="13"/>
      <c r="IF66" s="13"/>
      <c r="IG66" s="13"/>
      <c r="IH66" s="13"/>
      <c r="II66" s="13"/>
      <c r="IJ66" s="13"/>
      <c r="IK66" s="13"/>
    </row>
    <row r="67" spans="1:245" ht="15.75">
      <c r="A67" s="10" t="s">
        <v>106</v>
      </c>
      <c r="B67" s="28" t="s">
        <v>107</v>
      </c>
      <c r="C67" s="12">
        <v>50000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13"/>
      <c r="HW67" s="13"/>
      <c r="HX67" s="13"/>
      <c r="HY67" s="13"/>
      <c r="HZ67" s="13"/>
      <c r="IA67" s="13"/>
      <c r="IB67" s="13"/>
      <c r="IC67" s="13"/>
      <c r="ID67" s="13"/>
      <c r="IE67" s="13"/>
      <c r="IF67" s="13"/>
      <c r="IG67" s="13"/>
      <c r="IH67" s="13"/>
      <c r="II67" s="13"/>
      <c r="IJ67" s="13"/>
      <c r="IK67" s="13"/>
    </row>
    <row r="68" spans="1:245" ht="18">
      <c r="A68" s="19" t="s">
        <v>17</v>
      </c>
      <c r="B68" s="20" t="s">
        <v>108</v>
      </c>
      <c r="C68" s="36">
        <f>SUM(C69:C70)</f>
        <v>650000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  <c r="II68" s="13"/>
      <c r="IJ68" s="13"/>
      <c r="IK68" s="13"/>
    </row>
    <row r="69" spans="1:245" ht="15.75">
      <c r="A69" s="10" t="s">
        <v>109</v>
      </c>
      <c r="B69" s="11" t="s">
        <v>110</v>
      </c>
      <c r="C69" s="12">
        <v>430000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</row>
    <row r="70" spans="1:245" ht="15.75">
      <c r="A70" s="10" t="s">
        <v>111</v>
      </c>
      <c r="B70" s="11" t="s">
        <v>112</v>
      </c>
      <c r="C70" s="12">
        <v>220000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  <c r="HP70" s="13"/>
      <c r="HQ70" s="13"/>
      <c r="HR70" s="13"/>
      <c r="HS70" s="13"/>
      <c r="HT70" s="13"/>
      <c r="HU70" s="13"/>
      <c r="HV70" s="13"/>
      <c r="HW70" s="13"/>
      <c r="HX70" s="13"/>
      <c r="HY70" s="13"/>
      <c r="HZ70" s="13"/>
      <c r="IA70" s="13"/>
      <c r="IB70" s="13"/>
      <c r="IC70" s="13"/>
      <c r="ID70" s="13"/>
      <c r="IE70" s="13"/>
      <c r="IF70" s="13"/>
      <c r="IG70" s="13"/>
      <c r="IH70" s="13"/>
      <c r="II70" s="13"/>
      <c r="IJ70" s="13"/>
      <c r="IK70" s="13"/>
    </row>
    <row r="71" spans="1:245" ht="15.75">
      <c r="A71" s="7" t="s">
        <v>19</v>
      </c>
      <c r="B71" s="29" t="s">
        <v>113</v>
      </c>
      <c r="C71" s="38">
        <v>70000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3"/>
      <c r="HV71" s="13"/>
      <c r="HW71" s="13"/>
      <c r="HX71" s="13"/>
      <c r="HY71" s="13"/>
      <c r="HZ71" s="13"/>
      <c r="IA71" s="13"/>
      <c r="IB71" s="13"/>
      <c r="IC71" s="13"/>
      <c r="ID71" s="13"/>
      <c r="IE71" s="13"/>
      <c r="IF71" s="13"/>
      <c r="IG71" s="13"/>
      <c r="IH71" s="13"/>
      <c r="II71" s="13"/>
      <c r="IJ71" s="13"/>
      <c r="IK71" s="13"/>
    </row>
    <row r="72" spans="1:245" ht="15.75">
      <c r="A72" s="7" t="s">
        <v>21</v>
      </c>
      <c r="B72" s="29" t="s">
        <v>156</v>
      </c>
      <c r="C72" s="12">
        <v>1500000</v>
      </c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3"/>
      <c r="HQ72" s="13"/>
      <c r="HR72" s="13"/>
      <c r="HS72" s="13"/>
      <c r="HT72" s="13"/>
      <c r="HU72" s="13"/>
      <c r="HV72" s="13"/>
      <c r="HW72" s="13"/>
      <c r="HX72" s="13"/>
      <c r="HY72" s="13"/>
      <c r="HZ72" s="13"/>
      <c r="IA72" s="13"/>
      <c r="IB72" s="13"/>
      <c r="IC72" s="13"/>
      <c r="ID72" s="13"/>
      <c r="IE72" s="13"/>
      <c r="IF72" s="13"/>
      <c r="IG72" s="13"/>
      <c r="IH72" s="13"/>
      <c r="II72" s="13"/>
      <c r="IJ72" s="13"/>
      <c r="IK72" s="13"/>
    </row>
    <row r="73" spans="1:245" ht="33.75" customHeight="1">
      <c r="A73" s="7" t="s">
        <v>114</v>
      </c>
      <c r="B73" s="29" t="s">
        <v>155</v>
      </c>
      <c r="C73" s="12">
        <v>300000</v>
      </c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  <c r="HQ73" s="13"/>
      <c r="HR73" s="13"/>
      <c r="HS73" s="13"/>
      <c r="HT73" s="13"/>
      <c r="HU73" s="13"/>
      <c r="HV73" s="13"/>
      <c r="HW73" s="13"/>
      <c r="HX73" s="13"/>
      <c r="HY73" s="13"/>
      <c r="HZ73" s="13"/>
      <c r="IA73" s="13"/>
      <c r="IB73" s="13"/>
      <c r="IC73" s="13"/>
      <c r="ID73" s="13"/>
      <c r="IE73" s="13"/>
      <c r="IF73" s="13"/>
      <c r="IG73" s="13"/>
      <c r="IH73" s="13"/>
      <c r="II73" s="13"/>
      <c r="IJ73" s="13"/>
      <c r="IK73" s="13"/>
    </row>
    <row r="74" spans="1:245" ht="31.5">
      <c r="A74" s="7" t="s">
        <v>116</v>
      </c>
      <c r="B74" s="29" t="s">
        <v>115</v>
      </c>
      <c r="C74" s="12">
        <v>150000</v>
      </c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13"/>
      <c r="IJ74" s="13"/>
      <c r="IK74" s="13"/>
    </row>
    <row r="75" spans="1:245" ht="15.75">
      <c r="A75" s="7" t="s">
        <v>118</v>
      </c>
      <c r="B75" s="29" t="s">
        <v>117</v>
      </c>
      <c r="C75" s="12">
        <v>450000</v>
      </c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13"/>
      <c r="HW75" s="13"/>
      <c r="HX75" s="13"/>
      <c r="HY75" s="13"/>
      <c r="HZ75" s="13"/>
      <c r="IA75" s="13"/>
      <c r="IB75" s="13"/>
      <c r="IC75" s="13"/>
      <c r="ID75" s="13"/>
      <c r="IE75" s="13"/>
      <c r="IF75" s="13"/>
      <c r="IG75" s="13"/>
      <c r="IH75" s="13"/>
      <c r="II75" s="13"/>
      <c r="IJ75" s="13"/>
      <c r="IK75" s="13"/>
    </row>
    <row r="76" spans="1:245" ht="15.75">
      <c r="A76" s="7" t="s">
        <v>120</v>
      </c>
      <c r="B76" s="29" t="s">
        <v>119</v>
      </c>
      <c r="C76" s="12">
        <v>100000</v>
      </c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  <c r="IK76" s="13"/>
    </row>
    <row r="77" spans="1:245" ht="15.75">
      <c r="A77" s="7" t="s">
        <v>154</v>
      </c>
      <c r="B77" s="29" t="s">
        <v>121</v>
      </c>
      <c r="C77" s="12">
        <v>100000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  <c r="HW77" s="13"/>
      <c r="HX77" s="13"/>
      <c r="HY77" s="13"/>
      <c r="HZ77" s="13"/>
      <c r="IA77" s="13"/>
      <c r="IB77" s="13"/>
      <c r="IC77" s="13"/>
      <c r="ID77" s="13"/>
      <c r="IE77" s="13"/>
      <c r="IF77" s="13"/>
      <c r="IG77" s="13"/>
      <c r="IH77" s="13"/>
      <c r="II77" s="13"/>
      <c r="IJ77" s="13"/>
      <c r="IK77" s="13"/>
    </row>
    <row r="78" spans="1:245" ht="15.75">
      <c r="A78" s="7" t="s">
        <v>122</v>
      </c>
      <c r="B78" s="29" t="s">
        <v>123</v>
      </c>
      <c r="C78" s="12">
        <v>45000</v>
      </c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13"/>
      <c r="HW78" s="13"/>
      <c r="HX78" s="13"/>
      <c r="HY78" s="13"/>
      <c r="HZ78" s="13"/>
      <c r="IA78" s="13"/>
      <c r="IB78" s="13"/>
      <c r="IC78" s="13"/>
      <c r="ID78" s="13"/>
      <c r="IE78" s="13"/>
      <c r="IF78" s="13"/>
      <c r="IG78" s="13"/>
      <c r="IH78" s="13"/>
      <c r="II78" s="13"/>
      <c r="IJ78" s="13"/>
      <c r="IK78" s="13"/>
    </row>
    <row r="79" spans="1:245" ht="15.75">
      <c r="A79" s="7" t="s">
        <v>124</v>
      </c>
      <c r="B79" s="29" t="s">
        <v>125</v>
      </c>
      <c r="C79" s="12">
        <v>5000</v>
      </c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13"/>
      <c r="HW79" s="13"/>
      <c r="HX79" s="13"/>
      <c r="HY79" s="13"/>
      <c r="HZ79" s="13"/>
      <c r="IA79" s="13"/>
      <c r="IB79" s="13"/>
      <c r="IC79" s="13"/>
      <c r="ID79" s="13"/>
      <c r="IE79" s="13"/>
      <c r="IF79" s="13"/>
      <c r="IG79" s="13"/>
      <c r="IH79" s="13"/>
      <c r="II79" s="13"/>
      <c r="IJ79" s="13"/>
      <c r="IK79" s="13"/>
    </row>
    <row r="80" spans="1:245" ht="31.5">
      <c r="A80" s="7" t="s">
        <v>126</v>
      </c>
      <c r="B80" s="29" t="s">
        <v>128</v>
      </c>
      <c r="C80" s="12">
        <v>100000</v>
      </c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  <c r="HP80" s="13"/>
      <c r="HQ80" s="13"/>
      <c r="HR80" s="13"/>
      <c r="HS80" s="13"/>
      <c r="HT80" s="13"/>
      <c r="HU80" s="13"/>
      <c r="HV80" s="13"/>
      <c r="HW80" s="13"/>
      <c r="HX80" s="13"/>
      <c r="HY80" s="13"/>
      <c r="HZ80" s="13"/>
      <c r="IA80" s="13"/>
      <c r="IB80" s="13"/>
      <c r="IC80" s="13"/>
      <c r="ID80" s="13"/>
      <c r="IE80" s="13"/>
      <c r="IF80" s="13"/>
      <c r="IG80" s="13"/>
      <c r="IH80" s="13"/>
      <c r="II80" s="13"/>
      <c r="IJ80" s="13"/>
      <c r="IK80" s="13"/>
    </row>
    <row r="81" spans="1:245" ht="15.75">
      <c r="A81" s="7" t="s">
        <v>127</v>
      </c>
      <c r="B81" s="29" t="s">
        <v>151</v>
      </c>
      <c r="C81" s="12">
        <v>30000</v>
      </c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3"/>
      <c r="HV81" s="13"/>
      <c r="HW81" s="13"/>
      <c r="HX81" s="13"/>
      <c r="HY81" s="13"/>
      <c r="HZ81" s="13"/>
      <c r="IA81" s="13"/>
      <c r="IB81" s="13"/>
      <c r="IC81" s="13"/>
      <c r="ID81" s="13"/>
      <c r="IE81" s="13"/>
      <c r="IF81" s="13"/>
      <c r="IG81" s="13"/>
      <c r="IH81" s="13"/>
      <c r="II81" s="13"/>
      <c r="IJ81" s="13"/>
      <c r="IK81" s="13"/>
    </row>
    <row r="82" spans="1:245" ht="31.5">
      <c r="A82" s="7" t="s">
        <v>129</v>
      </c>
      <c r="B82" s="29" t="s">
        <v>131</v>
      </c>
      <c r="C82" s="12">
        <v>10000</v>
      </c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  <c r="HO82" s="13"/>
      <c r="HP82" s="13"/>
      <c r="HQ82" s="13"/>
      <c r="HR82" s="13"/>
      <c r="HS82" s="13"/>
      <c r="HT82" s="13"/>
      <c r="HU82" s="13"/>
      <c r="HV82" s="13"/>
      <c r="HW82" s="13"/>
      <c r="HX82" s="13"/>
      <c r="HY82" s="13"/>
      <c r="HZ82" s="13"/>
      <c r="IA82" s="13"/>
      <c r="IB82" s="13"/>
      <c r="IC82" s="13"/>
      <c r="ID82" s="13"/>
      <c r="IE82" s="13"/>
      <c r="IF82" s="13"/>
      <c r="IG82" s="13"/>
      <c r="IH82" s="13"/>
      <c r="II82" s="13"/>
      <c r="IJ82" s="13"/>
      <c r="IK82" s="13"/>
    </row>
    <row r="83" spans="1:245" ht="31.5">
      <c r="A83" s="7" t="s">
        <v>130</v>
      </c>
      <c r="B83" s="29" t="s">
        <v>133</v>
      </c>
      <c r="C83" s="12">
        <v>600000</v>
      </c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  <c r="HO83" s="13"/>
      <c r="HP83" s="13"/>
      <c r="HQ83" s="13"/>
      <c r="HR83" s="13"/>
      <c r="HS83" s="13"/>
      <c r="HT83" s="13"/>
      <c r="HU83" s="13"/>
      <c r="HV83" s="13"/>
      <c r="HW83" s="13"/>
      <c r="HX83" s="13"/>
      <c r="HY83" s="13"/>
      <c r="HZ83" s="13"/>
      <c r="IA83" s="13"/>
      <c r="IB83" s="13"/>
      <c r="IC83" s="13"/>
      <c r="ID83" s="13"/>
      <c r="IE83" s="13"/>
      <c r="IF83" s="13"/>
      <c r="IG83" s="13"/>
      <c r="IH83" s="13"/>
      <c r="II83" s="13"/>
      <c r="IJ83" s="13"/>
      <c r="IK83" s="13"/>
    </row>
    <row r="84" spans="1:245" ht="31.5">
      <c r="A84" s="7" t="s">
        <v>132</v>
      </c>
      <c r="B84" s="29" t="s">
        <v>148</v>
      </c>
      <c r="C84" s="12">
        <v>100000</v>
      </c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  <c r="HP84" s="13"/>
      <c r="HQ84" s="13"/>
      <c r="HR84" s="13"/>
      <c r="HS84" s="13"/>
      <c r="HT84" s="13"/>
      <c r="HU84" s="13"/>
      <c r="HV84" s="13"/>
      <c r="HW84" s="13"/>
      <c r="HX84" s="13"/>
      <c r="HY84" s="13"/>
      <c r="HZ84" s="13"/>
      <c r="IA84" s="13"/>
      <c r="IB84" s="13"/>
      <c r="IC84" s="13"/>
      <c r="ID84" s="13"/>
      <c r="IE84" s="13"/>
      <c r="IF84" s="13"/>
      <c r="IG84" s="13"/>
      <c r="IH84" s="13"/>
      <c r="II84" s="13"/>
      <c r="IJ84" s="13"/>
      <c r="IK84" s="13"/>
    </row>
    <row r="85" spans="1:245" ht="31.5">
      <c r="A85" s="7" t="s">
        <v>134</v>
      </c>
      <c r="B85" s="29" t="s">
        <v>135</v>
      </c>
      <c r="C85" s="12">
        <v>300000</v>
      </c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13"/>
      <c r="HW85" s="13"/>
      <c r="HX85" s="13"/>
      <c r="HY85" s="13"/>
      <c r="HZ85" s="13"/>
      <c r="IA85" s="13"/>
      <c r="IB85" s="13"/>
      <c r="IC85" s="13"/>
      <c r="ID85" s="13"/>
      <c r="IE85" s="13"/>
      <c r="IF85" s="13"/>
      <c r="IG85" s="13"/>
      <c r="IH85" s="13"/>
      <c r="II85" s="13"/>
      <c r="IJ85" s="13"/>
      <c r="IK85" s="13"/>
    </row>
    <row r="86" spans="1:245" ht="31.5">
      <c r="A86" s="7" t="s">
        <v>136</v>
      </c>
      <c r="B86" s="29" t="s">
        <v>147</v>
      </c>
      <c r="C86" s="12">
        <v>100000</v>
      </c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  <c r="HO86" s="13"/>
      <c r="HP86" s="13"/>
      <c r="HQ86" s="13"/>
      <c r="HR86" s="13"/>
      <c r="HS86" s="13"/>
      <c r="HT86" s="13"/>
      <c r="HU86" s="13"/>
      <c r="HV86" s="13"/>
      <c r="HW86" s="13"/>
      <c r="HX86" s="13"/>
      <c r="HY86" s="13"/>
      <c r="HZ86" s="13"/>
      <c r="IA86" s="13"/>
      <c r="IB86" s="13"/>
      <c r="IC86" s="13"/>
      <c r="ID86" s="13"/>
      <c r="IE86" s="13"/>
      <c r="IF86" s="13"/>
      <c r="IG86" s="13"/>
      <c r="IH86" s="13"/>
      <c r="II86" s="13"/>
      <c r="IJ86" s="13"/>
      <c r="IK86" s="13"/>
    </row>
    <row r="87" spans="1:245" ht="15.75">
      <c r="A87" s="7" t="s">
        <v>138</v>
      </c>
      <c r="B87" s="29" t="s">
        <v>137</v>
      </c>
      <c r="C87" s="12">
        <v>600000</v>
      </c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  <c r="HH87" s="13"/>
      <c r="HI87" s="13"/>
      <c r="HJ87" s="13"/>
      <c r="HK87" s="13"/>
      <c r="HL87" s="13"/>
      <c r="HM87" s="13"/>
      <c r="HN87" s="13"/>
      <c r="HO87" s="13"/>
      <c r="HP87" s="13"/>
      <c r="HQ87" s="13"/>
      <c r="HR87" s="13"/>
      <c r="HS87" s="13"/>
      <c r="HT87" s="13"/>
      <c r="HU87" s="13"/>
      <c r="HV87" s="13"/>
      <c r="HW87" s="13"/>
      <c r="HX87" s="13"/>
      <c r="HY87" s="13"/>
      <c r="HZ87" s="13"/>
      <c r="IA87" s="13"/>
      <c r="IB87" s="13"/>
      <c r="IC87" s="13"/>
      <c r="ID87" s="13"/>
      <c r="IE87" s="13"/>
      <c r="IF87" s="13"/>
      <c r="IG87" s="13"/>
      <c r="IH87" s="13"/>
      <c r="II87" s="13"/>
      <c r="IJ87" s="13"/>
      <c r="IK87" s="13"/>
    </row>
    <row r="88" spans="1:245" ht="18">
      <c r="A88" s="7" t="s">
        <v>140</v>
      </c>
      <c r="B88" s="29" t="s">
        <v>139</v>
      </c>
      <c r="C88" s="22">
        <v>10000</v>
      </c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</row>
    <row r="89" spans="1:245" ht="31.5">
      <c r="A89" s="7" t="s">
        <v>149</v>
      </c>
      <c r="B89" s="29" t="s">
        <v>150</v>
      </c>
      <c r="C89" s="22">
        <v>10000</v>
      </c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</row>
    <row r="90" spans="1:245" ht="18.75">
      <c r="A90" s="10"/>
      <c r="B90" s="31" t="s">
        <v>141</v>
      </c>
      <c r="C90" s="37">
        <f>SUM(C18,C37,C43,C49,C55,C61,C68,C71,C72,C73,C74,C75,C76,C77,C78,C79,C80,C81,C82,C83,C84,C85,C86,C87,C88,C89)</f>
        <v>10951861</v>
      </c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  <c r="HO90" s="13"/>
      <c r="HP90" s="13"/>
      <c r="HQ90" s="13"/>
      <c r="HR90" s="13"/>
      <c r="HS90" s="13"/>
      <c r="HT90" s="13"/>
      <c r="HU90" s="13"/>
      <c r="HV90" s="13"/>
      <c r="HW90" s="13"/>
      <c r="HX90" s="13"/>
      <c r="HY90" s="13"/>
      <c r="HZ90" s="13"/>
      <c r="IA90" s="13"/>
      <c r="IB90" s="13"/>
      <c r="IC90" s="13"/>
      <c r="ID90" s="13"/>
      <c r="IE90" s="13"/>
      <c r="IF90" s="13"/>
      <c r="IG90" s="13"/>
      <c r="IH90" s="13"/>
      <c r="II90" s="13"/>
      <c r="IJ90" s="13"/>
      <c r="IK90" s="13"/>
    </row>
    <row r="91" spans="1:245" ht="15.75">
      <c r="A91" s="10"/>
      <c r="B91" s="11"/>
      <c r="C91" s="12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  <c r="HH91" s="13"/>
      <c r="HI91" s="13"/>
      <c r="HJ91" s="13"/>
      <c r="HK91" s="13"/>
      <c r="HL91" s="13"/>
      <c r="HM91" s="13"/>
      <c r="HN91" s="13"/>
      <c r="HO91" s="13"/>
      <c r="HP91" s="13"/>
      <c r="HQ91" s="13"/>
      <c r="HR91" s="13"/>
      <c r="HS91" s="13"/>
      <c r="HT91" s="13"/>
      <c r="HU91" s="13"/>
      <c r="HV91" s="13"/>
      <c r="HW91" s="13"/>
      <c r="HX91" s="13"/>
      <c r="HY91" s="13"/>
      <c r="HZ91" s="13"/>
      <c r="IA91" s="13"/>
      <c r="IB91" s="13"/>
      <c r="IC91" s="13"/>
      <c r="ID91" s="13"/>
      <c r="IE91" s="13"/>
      <c r="IF91" s="13"/>
      <c r="IG91" s="13"/>
      <c r="IH91" s="13"/>
      <c r="II91" s="13"/>
      <c r="IJ91" s="13"/>
      <c r="IK91" s="13"/>
    </row>
    <row r="92" spans="1:245" ht="18.75">
      <c r="A92" s="7"/>
      <c r="B92" s="32" t="s">
        <v>142</v>
      </c>
      <c r="C92" s="12">
        <f>SUM(C16-C90)</f>
        <v>123139</v>
      </c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  <c r="HR92" s="13"/>
      <c r="HS92" s="13"/>
      <c r="HT92" s="13"/>
      <c r="HU92" s="13"/>
      <c r="HV92" s="13"/>
      <c r="HW92" s="13"/>
      <c r="HX92" s="13"/>
      <c r="HY92" s="13"/>
      <c r="HZ92" s="13"/>
      <c r="IA92" s="13"/>
      <c r="IB92" s="13"/>
      <c r="IC92" s="13"/>
      <c r="ID92" s="13"/>
      <c r="IE92" s="13"/>
      <c r="IF92" s="13"/>
      <c r="IG92" s="13"/>
      <c r="IH92" s="13"/>
      <c r="II92" s="13"/>
      <c r="IJ92" s="13"/>
      <c r="IK92" s="13"/>
    </row>
  </sheetData>
  <mergeCells count="1">
    <mergeCell ref="B1:C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Księgowość</dc:creator>
  <cp:lastModifiedBy>Księgowość</cp:lastModifiedBy>
  <cp:lastPrinted>2020-02-07T14:18:55Z</cp:lastPrinted>
  <dcterms:created xsi:type="dcterms:W3CDTF">2019-08-28T10:32:11Z</dcterms:created>
  <dcterms:modified xsi:type="dcterms:W3CDTF">2020-05-27T09:25:47Z</dcterms:modified>
</cp:coreProperties>
</file>